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668"/>
  <workbookPr defaultThemeVersion="166925"/>
  <mc:AlternateContent xmlns:mc="http://schemas.openxmlformats.org/markup-compatibility/2006">
    <mc:Choice Requires="x15">
      <x15ac:absPath xmlns:x15ac="http://schemas.microsoft.com/office/spreadsheetml/2010/11/ac" url="Z:\ARCHIVO PLANEACION\LEY TRANSPARENCIA\2021 PUBLICACIONES PAG. LEY DE TRANSPARENCIA\Indicadores de Gestión por Procesos\"/>
    </mc:Choice>
  </mc:AlternateContent>
  <bookViews>
    <workbookView xWindow="0" yWindow="0" windowWidth="28800" windowHeight="11610"/>
  </bookViews>
  <sheets>
    <sheet name="JULIO" sheetId="1" r:id="rId1"/>
    <sheet name="Hoja1" sheetId="2" state="hidden" r:id="rId2"/>
  </sheets>
  <definedNames>
    <definedName name="_xlnm._FilterDatabase" localSheetId="0" hidden="1">JULIO!$A$2:$K$107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 i="1" l="1"/>
  <c r="J47" i="1"/>
  <c r="I28" i="1"/>
  <c r="J28" i="1" s="1"/>
  <c r="J27" i="1"/>
  <c r="I27" i="1"/>
  <c r="I35" i="1"/>
  <c r="J35" i="1"/>
  <c r="I34" i="1"/>
  <c r="J34" i="1" s="1"/>
  <c r="J30" i="1"/>
  <c r="I30" i="1"/>
  <c r="I31" i="1"/>
  <c r="J31" i="1" s="1"/>
  <c r="I29" i="1"/>
  <c r="J29" i="1" s="1"/>
  <c r="I43" i="1"/>
  <c r="J43" i="1" s="1"/>
  <c r="I105" i="1"/>
  <c r="J104" i="1"/>
  <c r="I104" i="1"/>
  <c r="I10" i="1"/>
  <c r="J10" i="1" s="1"/>
  <c r="I21" i="1"/>
  <c r="J21" i="1" s="1"/>
  <c r="I20" i="1"/>
  <c r="J20" i="1" s="1"/>
  <c r="I81" i="1"/>
  <c r="J81" i="1" s="1"/>
  <c r="J19" i="1"/>
  <c r="I44" i="1"/>
  <c r="J44" i="1" s="1"/>
  <c r="I46" i="1"/>
  <c r="J46" i="1" s="1"/>
  <c r="I40" i="1"/>
  <c r="J40" i="1" s="1"/>
  <c r="I41" i="1"/>
  <c r="J41" i="1" s="1"/>
  <c r="I52" i="1"/>
  <c r="J52" i="1" s="1"/>
  <c r="I50" i="1"/>
  <c r="J50" i="1" s="1"/>
  <c r="I51" i="1"/>
  <c r="J51" i="1" s="1"/>
  <c r="J102" i="1"/>
  <c r="I87" i="1" l="1"/>
  <c r="J87" i="1" s="1"/>
  <c r="I86" i="1" l="1"/>
  <c r="J86" i="1" s="1"/>
  <c r="I63" i="1"/>
  <c r="J63" i="1" s="1"/>
  <c r="I62" i="1"/>
  <c r="J62" i="1" s="1"/>
  <c r="I78" i="1"/>
  <c r="J78" i="1" s="1"/>
  <c r="B15" i="2"/>
  <c r="C14" i="2" s="1"/>
  <c r="C12" i="2" l="1"/>
  <c r="C13" i="2"/>
  <c r="I3" i="1" l="1"/>
  <c r="J3" i="1" s="1"/>
  <c r="I98" i="1" l="1"/>
  <c r="I96" i="1"/>
  <c r="J96" i="1" s="1"/>
  <c r="I95" i="1"/>
  <c r="J95" i="1" s="1"/>
  <c r="I94" i="1"/>
  <c r="J94" i="1" s="1"/>
  <c r="I93" i="1"/>
  <c r="J93" i="1" s="1"/>
  <c r="I92" i="1"/>
  <c r="J92" i="1" s="1"/>
  <c r="I91" i="1"/>
  <c r="J91" i="1" s="1"/>
  <c r="I90" i="1"/>
  <c r="J90" i="1" s="1"/>
  <c r="I45" i="1"/>
  <c r="J45" i="1" s="1"/>
  <c r="I14" i="1"/>
  <c r="J14" i="1" s="1"/>
</calcChain>
</file>

<file path=xl/sharedStrings.xml><?xml version="1.0" encoding="utf-8"?>
<sst xmlns="http://schemas.openxmlformats.org/spreadsheetml/2006/main" count="585" uniqueCount="304">
  <si>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</si>
  <si>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</si>
  <si>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</si>
  <si>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</si>
  <si>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</si>
  <si>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</si>
  <si>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</si>
  <si>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</si>
  <si>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</si>
  <si>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</si>
  <si>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</si>
  <si>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</si>
  <si>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</si>
  <si>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</si>
  <si>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</si>
  <si>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Control Disciplinario</t>
  </si>
  <si>
    <t>Porcentaje de procesos disciplinarios resueltos de fondo</t>
  </si>
  <si>
    <t>(No. de procesos disciplinarios decididos de fondo/Total de procesos disciplinarios activos)*100</t>
  </si>
  <si>
    <t>Eficacia</t>
  </si>
  <si>
    <t>Semestral</t>
  </si>
  <si>
    <t>Porcentaje de procesos disciplinarios sin nulidades decretadas</t>
  </si>
  <si>
    <t xml:space="preserve">(No. de procesos disciplinarios sin nulidades decretadas/Total de procesos disciplinarios activos)*100 </t>
  </si>
  <si>
    <t>Porcentaje de procesos disciplinarios sin vencimiento de términos</t>
  </si>
  <si>
    <t>(No. de procesos disciplinarios sin vencimiento de términos/Total de procesos disciplinarios activos)*100</t>
  </si>
  <si>
    <t>Número de procesos activos</t>
  </si>
  <si>
    <t>Número de casos donde se presenten alteración, modificación, sustracción, ocultamiento o pérdida de  la información de los procesos</t>
  </si>
  <si>
    <t xml:space="preserve">Riesgos de corrupción </t>
  </si>
  <si>
    <t>Mensual</t>
  </si>
  <si>
    <t>Control, Evaluación y Seguimiento</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</si>
  <si>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</si>
  <si>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</si>
  <si>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</si>
  <si>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</si>
  <si>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</si>
  <si>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</si>
  <si>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</si>
  <si>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</si>
  <si>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Cada que se requiera</t>
  </si>
  <si>
    <t xml:space="preserve">Identificación de casos de hechos irregulares </t>
  </si>
  <si>
    <t xml:space="preserve">Número de casos detectados  en los que se evidenciaron  hechos irregulares </t>
  </si>
  <si>
    <t>Promoción de la Recreación</t>
  </si>
  <si>
    <t>Proyecto 7852 Estructurar una línea base que permita la medición del porcentaje de personas que realizan Actividad física al menos tres veces por semana por al menos treinta minutos continuos</t>
  </si>
  <si>
    <t xml:space="preserve"> Número de personas que realizan actividad física al menos tres veces por semana por al menos treinta minutos contínuos/Número total de personas que participan a los programas del proyecto de inversión Comunidades activas y saludables</t>
  </si>
  <si>
    <t>Efectividad</t>
  </si>
  <si>
    <t>Fomento al Deporte</t>
  </si>
  <si>
    <t xml:space="preserve"> Satisfacción de los Escolares Beneficiados por el PI 7854</t>
  </si>
  <si>
    <t xml:space="preserve"> Cálculo ponderado de los resultados</t>
  </si>
  <si>
    <t>Anual</t>
  </si>
  <si>
    <t>Proyecto 7850 Nivel de impacto de los programas que articulan la Estrategia Deportiva de Bogotá.</t>
  </si>
  <si>
    <t xml:space="preserve"> Instrumento de medición</t>
  </si>
  <si>
    <t>Gestión</t>
  </si>
  <si>
    <t>Proyecto 7851 Nivel de impacto las acciones recreativas y actividades deportivas que articulan la Formaciòn Ciudadana en el marco del valor de la solidaridad.</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</si>
  <si>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</si>
  <si>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</si>
  <si>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</si>
  <si>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</si>
  <si>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(No. de actos de apertura de procesos de selección publicados en un tiempo menor o igual a 30 días hábiles después de la radicación/Total de actos de apertura expedidos)*100</t>
  </si>
  <si>
    <t>Porcentaje de contratos legalizados dentro del tiempo establecido</t>
  </si>
  <si>
    <t>(No. de contratos legalizados en un tiempo menor o igual a 10 días hábiles a partir del acto administrativo de adjudicación/Total de procesos de selección adjudicados)*100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</si>
  <si>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</si>
  <si>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</si>
  <si>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</si>
  <si>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 Total de actas de liquidación radicadas)*100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</si>
  <si>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</si>
  <si>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</si>
  <si>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</si>
  <si>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supervición en SECOP / Numero de contratos Seleccionados</t>
  </si>
  <si>
    <t>Número de liquidaciones que no cumplen con lo establecido en el procedimiento</t>
  </si>
  <si>
    <t>Numero de liquidaciones que no cumplen con los requisitos del procedimiento / 10</t>
  </si>
  <si>
    <t>Número de solicitudes de adición y prorroga que no cumplen con la adecuda justificación tecnica,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</si>
  <si>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</si>
  <si>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</si>
  <si>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</si>
  <si>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</si>
  <si>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</si>
  <si>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</si>
  <si>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</si>
  <si>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</si>
  <si>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</si>
  <si>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</si>
  <si>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</si>
  <si>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</si>
  <si>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</si>
  <si>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</si>
  <si>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</si>
  <si>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</si>
  <si>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Porcentaje de notas a los estados financieros reveladas correctamente</t>
  </si>
  <si>
    <t>(No. de notas sin observaciones por parte de los órganos de control internos y externos/Total de notas a los estados financieros elaboradas)*100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</si>
  <si>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</si>
  <si>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</si>
  <si>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</si>
  <si>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</si>
  <si>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</si>
  <si>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</si>
  <si>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</si>
  <si>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</si>
  <si>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</si>
  <si>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</si>
  <si>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</si>
  <si>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</si>
  <si>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</si>
  <si>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</si>
  <si>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</si>
  <si>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</si>
  <si>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actualizada en ley de transparencia</t>
  </si>
  <si>
    <t>(No. de subcategorías con información actualizada en la página web/Total de subcategorías definidas en ley de transparencia)*100</t>
  </si>
  <si>
    <t>Porcentaje de requerimientos atendidos con oportunidad y calidad</t>
  </si>
  <si>
    <t>(No. de respuestas a requerimientos sin observaciones en cuanto a los criterios de oportunidad y calidad/Total de requerimientos evaluados en el aplicativo SDQS)*100</t>
  </si>
  <si>
    <t>Satisfacción de peticionarios con la respuesta dada a sus requerimientos</t>
  </si>
  <si>
    <t>(No. de peticionarios satisfechos con la respuesta dada a sus peticiones, quejas, reclamos y sugerencias/Total de peticionarios contactados)*100</t>
  </si>
  <si>
    <t>Gestión de Tecnología de la Información y las Comunicaciones</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</si>
  <si>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</si>
  <si>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</si>
  <si>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</si>
  <si>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</si>
  <si>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</si>
  <si>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</si>
  <si>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</si>
  <si>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</si>
  <si>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</si>
  <si>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</si>
  <si>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</si>
  <si>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</si>
  <si>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</si>
  <si>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</si>
  <si>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</si>
  <si>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</si>
  <si>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</si>
  <si>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</si>
  <si>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</si>
  <si>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</si>
  <si>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</si>
  <si>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</si>
  <si>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</si>
  <si>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</si>
  <si>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(No. de actividades de bienestar e incentivos desarrolladas/Total de actividades programadas en el plan anual de bienestar e incentivos)*100</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</si>
  <si>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</si>
  <si>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</si>
  <si>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</si>
  <si>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Tasa de accidentalidad</t>
  </si>
  <si>
    <t>(No. de accidentes de trabajo reportados/Total de trabajadores (funcionarios y contratistas)*100</t>
  </si>
  <si>
    <t xml:space="preserve"> Prevalencia de la enfermedad laboral</t>
  </si>
  <si>
    <t>(No. de casos de enfermedad laboral calificada/Total de funcionarios)*100</t>
  </si>
  <si>
    <t>Incidencia de la enfermedad laboral</t>
  </si>
  <si>
    <t>(No. de casos nuevos de enfermedad laboral calificados/Total de funcionarios)*100</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</si>
  <si>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</si>
  <si>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</si>
  <si>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</si>
  <si>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</si>
  <si>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</si>
  <si>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</si>
  <si>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</si>
  <si>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</si>
  <si>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</si>
  <si>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</si>
  <si>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</si>
  <si>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</si>
  <si>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</si>
  <si>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mantenimientos ejecutados al sistema de video</t>
  </si>
  <si>
    <t>Número de mantenimientos ejecutados al sistema de video / Número de mantenimientos programados al sistema de video.</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</si>
  <si>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</si>
  <si>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</si>
  <si>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</si>
  <si>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</si>
  <si>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asistencias técnicas realizadas a los Fondos de Desarrollo Local</t>
  </si>
  <si>
    <t>(No. de asistencias técnicas realizadas a los Fondos de Desarrollo Local/Total de asistencias técnicas programadas a los Fondos de Desarrollo Local en las cuatro líneas de inversión)*100</t>
  </si>
  <si>
    <t>Porcentaje de proyectos viabilizados con seguimiento efectuado</t>
  </si>
  <si>
    <t>(No. de proyectos contratados con seguimiento efectuado/Total de proyectos viabilizados con contratación por parte de los Fondos de Desarrollo Local)*100</t>
  </si>
  <si>
    <r>
      <t>Porcentaje de sensibilizaciones realizadas DRAFE</t>
    </r>
    <r>
      <rPr>
        <sz val="11"/>
        <color rgb="FFFFFFFF"/>
        <rFont val="Calibri"/>
        <family val="2"/>
        <scheme val="minor"/>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</si>
  <si>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</si>
  <si>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</si>
  <si>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</si>
  <si>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Porcentaje de conceptos previos tramitados dentro de los términos legales vigentes</t>
  </si>
  <si>
    <t>(No. de conceptos previos tramitados dentro de los términos legales vigentes/Total de solicitudes de conceptos previos recibidas)*100</t>
  </si>
  <si>
    <t>Administración y Mantenimiento de Parques y Escenarios</t>
  </si>
  <si>
    <t>Socialización a las ciudadania de las intervenciones de mantenimientos</t>
  </si>
  <si>
    <t xml:space="preserve"> N° de socializaciones de intervenciones realizadas/ N° intervenciones con mantenimientos de alto impacto (planificadas).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</si>
  <si>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</si>
  <si>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</si>
  <si>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</si>
  <si>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</si>
  <si>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</si>
  <si>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</si>
  <si>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</si>
  <si>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</si>
  <si>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</si>
  <si>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fallas de calidad o estabilidad de obra atendidas en construcción y adecuación de parques y escenarios</t>
  </si>
  <si>
    <t>(No. de fallas de calidad o estabilidad de obra atendidas/Total de fallas de calidad o estabilidad de obra detectadas o reportadas por terceros)*100
Atendido = Se genera requerimiento al contratista para establecer compromisos de reparación.</t>
  </si>
  <si>
    <t>Porcentaje de avance en la ejecución de obras de construcción y adecuación de parques y escenarios</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</si>
  <si>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</si>
  <si>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de parques y escenarios</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</si>
  <si>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</si>
  <si>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Aprobación de actividades no previstas o mayores cantidades sin el cumplimiento de los requisitos internos</t>
  </si>
  <si>
    <t>Numero de aprobaciones de actividades no previstas o mayores cantidades sin el cumplimiento de los requisitos.</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</si>
  <si>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</si>
  <si>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</si>
  <si>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</si>
  <si>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</si>
  <si>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</si>
  <si>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</si>
  <si>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</si>
  <si>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</si>
  <si>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 xml:space="preserve">(No. de trámites de reconocimiento deportivo atendidos dentro del término legal vigente/Total de trámites de reconocimiento deportivo atendidos)*100 </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</si>
  <si>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</si>
  <si>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</si>
  <si>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</si>
  <si>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de concepto a proyectos de acuerdo, decreto o ley recibidas)*100</t>
  </si>
  <si>
    <t>Porcentaje de procesos de cobro de cartera efectuados</t>
  </si>
  <si>
    <t>(No. de procesos con etapas de cobro efectuadas/Total de procesos de cobro remitidos con documentación completa)*100</t>
  </si>
  <si>
    <t>Índice de condenas adversas</t>
  </si>
  <si>
    <t>(No. de condenas adversas/Total de procesos judiciales)*100</t>
  </si>
  <si>
    <t xml:space="preserve">Número de casos de favorecimiento detectados a terceros en procesos judiciales y extrajudiciales </t>
  </si>
  <si>
    <t>Número de casos de favorecimiento detectados a terceros / N° de fallos adversos a la Entidad) * 100</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</si>
  <si>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</si>
  <si>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 / Total de otorgamiento y avales otorgados) *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</si>
  <si>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</si>
  <si>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</si>
  <si>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</si>
  <si>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Impacto de noticias publicadas en medios de comunicación</t>
  </si>
  <si>
    <t>(No. de noticias positivas o neutras registradas/Total de noticias publicadas en medios de comunicación)*100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</si>
  <si>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</si>
  <si>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</si>
  <si>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Salidas publicadas en medios de comunicación</t>
  </si>
  <si>
    <t>N/A</t>
  </si>
  <si>
    <t>Pautas publicitarias en beneficio de un tercero</t>
  </si>
  <si>
    <t xml:space="preserve">	Número de casos en que se utilizaron pautas publicitarias en beneficio de un tercero a través de central de medios</t>
  </si>
  <si>
    <t>Pagos autorizados sin asistir a jornadas en Ciclovía</t>
  </si>
  <si>
    <t xml:space="preserve">	(N° pagos autorizados sin asistir a jornadas/ total de pagos autorizados) *100</t>
  </si>
  <si>
    <t>Quejas recibidas por cobros del trámite Pasaporte Vital</t>
  </si>
  <si>
    <t xml:space="preserve">	No. De quejas recibidas por cobros del trámite</t>
  </si>
  <si>
    <t>Casos de inversión de dineros públicos en entidades con el fin de favorecer a un tercero</t>
  </si>
  <si>
    <t>Desviación de recursos públicos en beneficio particular</t>
  </si>
  <si>
    <t>Número de casos de inversión de dineros públicos en entidades de dudosa solidez financiera o que no correspondan a la mejor oferta financiera para invertir los recursos a fin de favorecer a un tercero</t>
  </si>
  <si>
    <t>Cada vez que se requiera</t>
  </si>
  <si>
    <t>Desviación del rubro presupuestal autorizado en el PAA</t>
  </si>
  <si>
    <t>Número de casos en que se han generado desviación de los recursos públicos para beneficio particular</t>
  </si>
  <si>
    <t xml:space="preserve">	Trimestral (Mes Vencido)</t>
  </si>
  <si>
    <t xml:space="preserve">	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</si>
  <si>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</si>
  <si>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</si>
  <si>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t>
  </si>
  <si>
    <t>No tiene medición</t>
  </si>
  <si>
    <t xml:space="preserve">(No. de cuentas individuales pagadas en un tiempo menor o igual a 9 días/Total de cuentas de pago individuales tramitadas)*100 </t>
  </si>
  <si>
    <t>De acuerdo con la ficha técnica del indicador de gestión del PI 7851 se construyó a junio el instrumento de medición para medir el nivel de impacto las acciones recreativas y actividades deportivas que articulan la Formación Ciudadana en el marco del valor de la solidaridad. Este instrumento corresponde a la medición de la percepción existente sobre la solidaridad a realizar al equipo del área de recreación como rol de funcionario y ciudadano, para poder llegar con futuros instrumentos de medición a la ciudadanía de manera más aproximada.
Se anexa cuestionario.</t>
  </si>
  <si>
    <t>Abril a JUnio-2021: Subcategorías con información actualizada=56, de un total de 58 subcategorías definidas en Ley de Transparencia.</t>
  </si>
  <si>
    <t>Casos de manipulacion y/o adulteración</t>
  </si>
  <si>
    <t>Porcentaje de ejecución del plan anual de bienestar e incentivos*</t>
  </si>
  <si>
    <t>Porcentaje de ejecución del plan institucional de capacitación*</t>
  </si>
  <si>
    <t>Para el 2 trimestre de 2021, fueron notificadas 28 actuaciones procesales correspondientes a 28 procesos de conocimiento de la Oficina Asesora  Jurídica, se atendieron los 28 procesos dentro de los términos legales establecidos por la ley. Dentro de los procesos judiciales que se notificaron existieron acciones de tutela, acciones populares, conciliaciones extrajudiciales, procesos contractuales y de reparación directa. Se adjunta evidencia de informe de procesos judiciales con corte a 30 de junio de 2021 y matriz de excel donde se describen los procesos en el trimestre y su estado.</t>
  </si>
  <si>
    <t>Se puede evidenciar un bajo tamaño de la muestra puesto que no se logro abarcar la totalidad de los usuarios que obtuvieron el reconocimiento deportivo en el primer semestre del 2021.
Esta disminución se debe a que los usuarios están siendo notificados por correo electrónico, medio por el cual también es enviada la encuesta de satisfacción obteniendo una respuesta muy baja. 
Las 3  preguntas obtuvieron un resultado positivo en la muestra recolectada.
Teniendo en cuenta que los resultados de las encuestas son buenos, se debe  tomar acciones de mejora que permitan aumentar este nivel de satisfacción, haciendo énfasis en la variable que obtuvo un porcentaje más alto de insatisfacción como fue: ¿Tiempo de respuesta del trámite o servicio, acorde a los plazos establecidos por la Entidad¿.</t>
  </si>
  <si>
    <t>En cuanto al segundo trimestre de 2021, se reportaron 310 trámites de reconocimiento deportivo, de los cuales 203 se atendieron conforme estándar en el periodo analizado. Se adjunta evidencia. El resultado muestra que se esta por debajo de la meta establecida para el indicador.</t>
  </si>
  <si>
    <t>Para el  2  trimestre de 2021, se realizaron  12 trámites de aval de escuelas deportivas, de las cuales se atendieron  3 fuera del tiempo establecido, lo anterior muestra que se incumple con la meta  del indicador.
Se adjunta seguimiento realizado a dichas solicitudes donde se discriminan los tiempos de trámite en la Subdirección de Deportes y la Oficina Asesora Jurídica.</t>
  </si>
  <si>
    <t xml:space="preserve">Ingresaron a la Oficina Asesora Jurídica diecinueve (19) solicitudes de proyectos de acuerdo de decreto y de concejo, los cuales se respondieron acorde al tiempo establecido o solicitado. </t>
  </si>
  <si>
    <t>A 30 de junio de 2021, la Oficina Asesora Jurídica de acuerdo a la jurisdicción coactiva, cuenta de manera cuantitativa con los siguientes procesos:
* En etapa persuasiva cuenta con doce (12) procesos.
* En etapa coactiva cuenta con catorce (14) procesos.
* En etapa terminada cuenta con once (11) procesos.
En la vigencia 2021, fueron allegadas 6 solicitudes para cobro (Correos del 18/01/2021, 28/03/2021 y 4 incluidos en el radicado 20214100117703, del 23/03/2021), los cuales, actualmente se encuentran en etapa persuasiva.  
De acuerdo al indicador definido se alcanzó un cumplimiento del 100%.</t>
  </si>
  <si>
    <t>En el  primer  semestre 2021 se reportaron las siguientes tutelas desfavorales: 2021-00006, 2021-00173, 2021-00220, 2021-00326 y los siguientes procesos de nulidad y restablecimiento 2017-02829, 2017-02877,,2019-00273 Se adjunta evidencia informe de procesos judiciales con corte a 30 de junio de 2021. Este se basa en el aplicativo SIPROJ WEB. 
La meta del indicador se cumple por debajo del 8% de tendencia negativa.</t>
  </si>
  <si>
    <t>En el  primer  semestre 2021 se reportaron las siguientes tutelas desfavorales: 2021-00006, 2021-00173, 2021-00220, 2021-00326 y los siguientes procesos de nulidad y restablecimiento 2017-02829, 2017-02877, 2019-00273 Se adjunta archivo excel con los datos de los procesos mencionados.  
Para el primer trimestre del 2021 no se evidenciaron casos de favorecimiento a terceros ni se abrieron investigaciones al respecto. 
La meta del indicador se cumple.</t>
  </si>
  <si>
    <t xml:space="preserve">
Para el segundo trimestre del 2021 no se evidenciaron casos de favorecimiento a terceros ni se abrieron investigaciones al respecto. 
La meta del indicador se cumple.</t>
  </si>
  <si>
    <t>La programación del indicador para el 2° trimestre de 2021, esta compuesta por 45 reportes, los cuales se realizaron con la oportunidad requerida para este periodo</t>
  </si>
  <si>
    <t>N.R</t>
  </si>
  <si>
    <t>TOTAL INDICADORES DEL MES</t>
  </si>
  <si>
    <t>Cumplimiento</t>
  </si>
  <si>
    <t>Incumplimiento</t>
  </si>
  <si>
    <t>No reportado</t>
  </si>
  <si>
    <t>Resultado indicadores JUNIO 2021</t>
  </si>
  <si>
    <t>Indicadores de Gestión</t>
  </si>
  <si>
    <t>Indicadores de riesgos de corrupción</t>
  </si>
  <si>
    <t>INDICADORES DE GESTIÓN</t>
  </si>
  <si>
    <t>La Oficina de Asuntos Locales durante el mes de julio del año 2021 asistió a 10 sesiones de las Juntas Administradoras Locales en las de las siguientes localidades: Usme, Antonio Nariño, Teusaquillo, Santa Fe, Barrios Unidos, Los Mártires y Tunjuelito en las que se dio oportuna respuesta a los requerimientos realizados por los Ediles durante el desarrollo de las sesiones, se da cumplimiento al indicador de la oficina, para efectos de la medición del indicador fueron 10 cuestionarios.</t>
  </si>
  <si>
    <t>El porcentaje de cumplimiento para el mes de julio de las actividades del SGSST fue del 93,29%, superando la meta establecida para este indicador.</t>
  </si>
  <si>
    <t>La tasa de accidentalidad para el mes de julio de 2021 corresponde al 2,24 % de los servidores públicos activos de la Entidad, lo cual indica que no se ha superado la meta.</t>
  </si>
  <si>
    <t>VOY POR AQUÍ</t>
  </si>
  <si>
    <t>A la fecha no se ha presentado alteración, modificación, sustracción, ocultamiento o pérdida de la información de los procesos activos, por lo anterior no se ha materializado  este riesgo</t>
  </si>
  <si>
    <t>Para el mes de julio se obtuvo un resultado de avance del 100%, debido a las acciones realizadas por parte de la Supervisión para la suscripción de la prorroga por un termino de 7 meses, quedando como nueva fecha de terminación el 8 de febrero de 2022. De acuerdo a esta modificación contractual, se realizo reprogramación ajustando el porcentaje de avance con lo programado.</t>
  </si>
  <si>
    <t>% Cumplimiento Julio</t>
  </si>
  <si>
    <t>En el mes de julio el promedio total de avance en la ejecución fue de 73.7%, frente a un 70.75% programado. Lo que nos traduce, que hemos superado la programación, con respecto a la ejecución, en un 2.96%, es decir nuestro resultado arroja un 104%, superando la meta proyectada, que corresponde a 8 contratos en ejecución, cabe resaltar que hay un proyecto que se encuentra suspendido .</t>
  </si>
  <si>
    <t xml:space="preserve">Para el mes de julio de conformidad con el seguimiento no se materializó el riesgo, se controla de conformidad con las acciones planteadas de reuniones de seguimiento mensual </t>
  </si>
  <si>
    <t>Los temas que se destacan:  Deportistas bogotanos en Juegos Olímpicos, regreso de público al fútbol en Bogotá, escenarios IDRD, caso exfuncionario Montes, actividades recreación. Se percibe un crecimiento en la cantidad de presencias en medios y el indicador positivo, especialmente por la actuación de los atletas del Distrito Capital en Tokio 2020.
Total de notas en el mes de julio ascendio a 195, de las cuales neutras 128 que equivalen al 60%, negativas 5 que equivalen al 3% y positivas 62 que equivalen al 36%.</t>
  </si>
  <si>
    <t>Para el periodo se generó indisponibilidad de los servicios de comunicaciones debido a ventana de mantenimiento programada y socializada a todos los funcionarios y contratistas del IDRD</t>
  </si>
  <si>
    <t>Para este periodo se generaron indisponibilidades en la mayoría de sistemas de información debido a ventana de mantenimiento programada para realizar actualizaciones y verificaciones del canal de comunicaciones, la cual fue informada a todos los funcionarios y contratistas del IDRD.</t>
  </si>
  <si>
    <t>Para el periodo se generaron 849 solicitudes registradas en la mesa de servicios tecnológicos del área de sistemas , de los cuales el 100% fueron atendidas dentro de los ANS establecidos  para cada una de las categorías , cumpliendo con la meta establecida para el indicador, para el siguiente periodo se realizará ajuste de los ANS para disminuir los tiempos de atención de acuerdo con cada categoría configurada en glpi</t>
  </si>
  <si>
    <t>De acuerdo con los parámetros establecidos, con corte al 31 de julio de 2021 el indicador Número de expedientes - pérdida en el archivo central, no reporto perdida de expedientes, razón por la cual no afecto el proceso en el periodo reportado.
Los expedientes solicitados son entregados a las áreas a través del formato registro de préstamo de documentos diligenciando el campo 1 y la devolución se encuentra diligenciada en el campo No 2 firmado por las partes, semanalmente se hace seguimiento a la devolución o actualización del préstamo, tarea realizada por el Archivo Central y paralelamente de acuerdo con los inventarios los documentos físicos devueltos son ubicados en la respectiva serie documental y ubicación topográfica establecida en el inventario documental.</t>
  </si>
  <si>
    <t>Acorde a los parámetros establecidos en julio 2021 se ubicaron 11 datalogers en igual número de espacios a monitorear, se descargó la información de los 11 Data Logger instalados y se generaron los respectivos reportes. Los reportes y el análisis de los datos muestran que, en general las variables de Humedad Relativa y Temperatuta de los depósitos, presentan un comportamiento aceptable conforme a los rangos establecidos en el Acuerdo 049 de 2000 del Archivo General de la Nación, sin embargo, en algunas áreas se procedió a la instalación de deshumidificadores a fin de reducir algunos picos de Humedad relativa en estos depósitos.
En cuanto al Archivo Central / Puente Aranda las mediciones presentan rangos aceptables a los establecidos por la normatividad vigente, sin embargo, se hace necesario hacer algunos ajustes al sistema de climatización, para reducir los rangos de Humedad Relativa, a los normalizados y poder garantizar la adecuada conservación de los fondos documentales del IDRD</t>
  </si>
  <si>
    <t>De acuerdo con los parámetros establecidos, con corte al 31 de julio de 2021 el indicador de transferencia primaria presenta un acumulado de 37 transferencias documentales primarias, que representa el 100% de la Meta (37 programadas para 2021), con un volumen de 1660 cajas x200 recibidas que suman alrededor de 415 metros lineales (ver cuadro resumen anexo al indicador). este indicador es acumulativo por lo que no afecta el proceso.
Cada transferencia cuenta con su respectiva acta suscrita e inventario en FUID en medio físico y magnético avalado por el Archivo Central, los inventarios físicos se encuentran ubicados en la respectiva serie documental con el inventario digital en CD, Además el magnético del inventario está en la carpeta compartida del área de archivo y correspondencia denominada Naus</t>
  </si>
  <si>
    <t>Mayo-2021: En el período se registran 24 PQRDS no evaluables, 141 requerimientos atendidos con oportunidad y calidad. Peticiones evaluadas 187.</t>
  </si>
  <si>
    <t>JULIO-2021:Informo que de las 1.137 atenciones realizadas a los ciudadanos en los SuperCADE en el mes de julio, 1.135 están calificadas como "excelente" y 2 como "buena".</t>
  </si>
  <si>
    <t>En la medicion del periodo comprendido del 1 al 30 julio de 2021, no se evidencio el riesgo materializado.</t>
  </si>
  <si>
    <t>Con el objeto de apoyar la estrategia de reactivación económica se apoyó a las escuelas y clubes con el uso de los parques en el mes de julio con un porcentaje de exoneración. A las nuevas escuelas y clubes y la práctica libre se inició el cobro total de uso.</t>
  </si>
  <si>
    <t>En el mes de julio de 2021, no se suscribieron licitaciones o concursos de méritos, razón por la cual, para este mes el reporte del indicador es cero.</t>
  </si>
  <si>
    <t>En el mes de julio de 2021, se solicito la realización de 57 modificaciones contractuales (5 adiciones, 12 prorrogas, 16 suspensiones o reinicios, 19 cesiones, 5 modificaciones diferentes) de las cuales se tramitaron en el mismo mes 46, dando cumplimento a la meta del indicador</t>
  </si>
  <si>
    <t>Para el periodo comprendido entre el 15 de junio y el 15 de julio e 2021, se radicaron 25 solicitudes de revisión de actas de liquidación, lográndose la revisión en un tiempo inferior a 10 días hábiles de 15 actas, las 10 restantes, se encuentran en revisión por parte de los abogados de la Subdirección. Es de aclarar que con el propósito de ajustar los tiempos de seguimiento para el reporte de este indicador, los periodos de seguimiento se tomarán con corte al día 15 de cada mes.</t>
  </si>
  <si>
    <t>Durante el periodo comprendido entre el 1 al 31 de julio, se realizò seguimiento a 45 acciones, de las cuales fueron cerradas 10 de ellas. (9) acciones con fechas de compromiso vencidas, y (1) con fecha vigente.
Del total de 45 hallazgos, se cerraron 7 hallazgos, todos con fechas de compromiso de vigencias vencidas, 5 corresponden al Proceso GESTIÓN DE TECNOLOGÍA DE LA INFORMACIÓN Y LAS COMUNICACIONES y 2 al Proceso DISEÑO Y CONSTRUCCIÒN DE PARQUES Y ESCENARIOS.</t>
  </si>
  <si>
    <t xml:space="preserve"> </t>
  </si>
  <si>
    <t xml:space="preserve">No se presentaron pagos autorizados sin asistir a jornadas y por lo tanto no se materializó el riesgo. </t>
  </si>
  <si>
    <t>MAYO-2021: En términos se contestaron 164 requerimientos, 27 fuera de términos y 20 pqrds sin respuesta. Corte a 13 de agosto de 2021.</t>
  </si>
  <si>
    <t>La ejecución del PAC consolidado (vigencia, Reservas y Pasivos) para el mes de julio 2021, asciende a un 66.52% sobre los recursos programados. La Subdirección Técnica de Recreación y Deporte, logro una mayor participación con el 98.94% de ejecución vs lo programado de PAC. El PAC de la vigencia del período en medición ascendió al 86.73% de ejecución, mientras que el PAC de Reservas fue del 52.21% y los Pasivos Exigibles obtuvieron el 38.22% de ejecución del PAC.</t>
  </si>
  <si>
    <t>En el mes de julio de 2021 se pagó la totalidad de las planillas de cuentas colectivas radicadas por los contratistas vinculados a la entidad, cumpliendo el tiempo establecido de 10 días, dando cumplimiento a la meta.</t>
  </si>
  <si>
    <t xml:space="preserve">No se presentaron inversiones en entidades de dudosa liquidez o que no correspondan a la mejor oferta, aprobada por el Comité de Excedentes de Liquidez en la sesión del 9 de julio de 2021. La revisión se realizó en el momento del cierre de las negociaciones y suscripción de los documentos que se radican en los diferentes bancos. </t>
  </si>
  <si>
    <t xml:space="preserve">En el mes de julio de 2021 se pagó 150 cuentas individuales en un tiempo menor o igual a 9 días, con relación a la fecha de radicación en Central de Cuentas. Del total de cuentas, 1 se pagó posterior a los 9 días debido al tiempo de la segunda firma del ordenador de gasto y 1 cuenta debido a que se tomó más días para la radicación de contabilidad a tesorería. </t>
  </si>
  <si>
    <t xml:space="preserve">En el mes de julio de 2021 se presentó el 100% de los informes financieros dentro de los términos legales vigentes (1) Cuenta mensual de Contraloría; (2) Inofrmación contable del trimestre abril-junio 2021 a la Contaduría General de la Nación y a la Dirección Distrital de Contabilidad de la Secretaría de Hacienda; (3) Categoría presupuestal del trimestre enero-marzo 2021 a la Contraloría General de la República, (4) Información exógena distrital a la Secretaría Distrital de Hacienda, a los entes de vigilancia y control. </t>
  </si>
  <si>
    <t>Mensual (Vencido)</t>
  </si>
  <si>
    <t>La ejecucion del rubro de gastos de funcionamiento a julio 31 es de 53.42%</t>
  </si>
  <si>
    <t>La ejecucion al 31 de julio en los gastos de inversion es de 50.69%.</t>
  </si>
  <si>
    <t>JULIO-2021: Treinta y cinco (35) ciudadanos satisfechos de 56 contactados, vía telefónica.</t>
  </si>
  <si>
    <t xml:space="preserve">En el mes no se recibieron quejas por cobro del trámite y por lo tanto no se materializó el riesgo.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</si>
</sst>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_(* \(#,##0\);_(* &quot;-&quot;??_);_(@_)"/>
    <numFmt numFmtId="166" formatCode="#,##0_ ;\-#,##0\ "/>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sz val="14"/>
      <color theme="1"/>
      <name val="Calibri"/>
      <family val="2"/>
      <scheme val="minor"/>
    </font>
    <font>
      <sz val="11"/>
      <name val="Calibri"/>
      <family val="2"/>
      <scheme val="minor"/>
    </font>
    <font>
      <sz val="11"/>
      <color rgb="FFFFFFFF"/>
      <name val="Calibri"/>
      <family val="2"/>
      <scheme val="minor"/>
    </font>
    <font>
      <sz val="10"/>
      <name val="Arial"/>
      <family val="2"/>
    </font>
    <font>
      <sz val="11"/>
      <color theme="1"/>
      <name val="Calibri"/>
      <family val="2"/>
    </font>
    <font>
      <sz val="11"/>
      <color theme="1"/>
      <name val="Arial"/>
      <family val="2"/>
    </font>
    <font>
      <b/>
      <sz val="11"/>
      <color rgb="FFFF000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cellStyleXfs>
  <cellXfs count="57">
    <xf numFmtId="0" fontId="0" fillId="0" borderId="0" xfId="0"/>
    <xf numFmtId="0" fontId="3" fillId="2" borderId="1" xfId="0" applyFont="1" applyFill="1" applyBorder="1" applyAlignment="1">
      <alignment horizontal="center" vertical="center"/>
    </xf>
    <xf numFmtId="10" fontId="0" fillId="0" borderId="1" xfId="2" applyNumberFormat="1" applyFont="1" applyFill="1" applyBorder="1" applyAlignment="1">
      <alignment horizontal="center" vertical="center"/>
    </xf>
    <xf numFmtId="10" fontId="0" fillId="0" borderId="1" xfId="2" applyNumberFormat="1" applyFont="1" applyFill="1" applyBorder="1" applyAlignment="1">
      <alignment horizontal="center" vertical="center" wrapText="1"/>
    </xf>
    <xf numFmtId="164" fontId="0" fillId="0" borderId="1" xfId="2" applyNumberFormat="1" applyFont="1" applyFill="1" applyBorder="1" applyAlignment="1">
      <alignment horizontal="center" vertical="center"/>
    </xf>
    <xf numFmtId="9" fontId="0" fillId="0" borderId="1" xfId="2" applyFont="1" applyFill="1" applyBorder="1" applyAlignment="1">
      <alignment horizontal="center" vertical="center"/>
    </xf>
    <xf numFmtId="0" fontId="0" fillId="0" borderId="0" xfId="0" applyAlignment="1">
      <alignment horizontal="justify" vertical="center"/>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0" xfId="0" applyFill="1"/>
    <xf numFmtId="0" fontId="0" fillId="0" borderId="1" xfId="0" applyFill="1" applyBorder="1" applyAlignment="1">
      <alignment horizontal="justify" vertical="center"/>
    </xf>
    <xf numFmtId="0" fontId="0" fillId="0" borderId="1" xfId="0" applyFill="1" applyBorder="1" applyAlignment="1">
      <alignment horizontal="center" vertical="center"/>
    </xf>
    <xf numFmtId="1" fontId="0" fillId="0"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0" fontId="9" fillId="0" borderId="1" xfId="0" applyFont="1" applyFill="1" applyBorder="1" applyAlignment="1">
      <alignment horizontal="justify" vertical="center"/>
    </xf>
    <xf numFmtId="0" fontId="9" fillId="0" borderId="1" xfId="0" applyFont="1" applyFill="1" applyBorder="1" applyAlignment="1">
      <alignment horizontal="center" vertical="center"/>
    </xf>
    <xf numFmtId="0" fontId="9" fillId="0" borderId="1" xfId="0" applyFont="1" applyFill="1" applyBorder="1"/>
    <xf numFmtId="0" fontId="0" fillId="3" borderId="1" xfId="0" applyFill="1" applyBorder="1" applyAlignment="1">
      <alignment horizontal="justify" vertical="center" wrapText="1"/>
    </xf>
    <xf numFmtId="0" fontId="0" fillId="3" borderId="1" xfId="0" applyFill="1" applyBorder="1" applyAlignment="1">
      <alignment horizontal="center" vertical="center"/>
    </xf>
    <xf numFmtId="9" fontId="0" fillId="3" borderId="1" xfId="0" applyNumberFormat="1" applyFill="1" applyBorder="1" applyAlignment="1">
      <alignment horizontal="center" vertical="center"/>
    </xf>
    <xf numFmtId="10" fontId="0" fillId="3" borderId="1" xfId="2" applyNumberFormat="1" applyFont="1" applyFill="1" applyBorder="1" applyAlignment="1">
      <alignment horizontal="center" vertical="center" wrapText="1"/>
    </xf>
    <xf numFmtId="0" fontId="0" fillId="3" borderId="0" xfId="0" applyFill="1"/>
    <xf numFmtId="0" fontId="2" fillId="0" borderId="0" xfId="0" applyFont="1" applyAlignment="1">
      <alignment vertical="center"/>
    </xf>
    <xf numFmtId="0" fontId="0" fillId="3" borderId="1" xfId="0" applyFill="1" applyBorder="1" applyAlignment="1">
      <alignment horizontal="center" vertical="center" wrapText="1"/>
    </xf>
    <xf numFmtId="9" fontId="0" fillId="3" borderId="1" xfId="2" applyFont="1" applyFill="1" applyBorder="1" applyAlignment="1">
      <alignment horizontal="center" vertical="center"/>
    </xf>
    <xf numFmtId="0" fontId="2" fillId="0" borderId="0" xfId="0" applyFont="1" applyFill="1"/>
    <xf numFmtId="0" fontId="5" fillId="0" borderId="1" xfId="0" applyFont="1" applyFill="1" applyBorder="1" applyAlignment="1">
      <alignment horizontal="justify" vertical="center" wrapText="1"/>
    </xf>
    <xf numFmtId="9" fontId="0" fillId="0" borderId="1" xfId="2" applyFont="1" applyFill="1" applyBorder="1" applyAlignment="1">
      <alignment horizontal="center" vertical="center" wrapText="1"/>
    </xf>
    <xf numFmtId="0" fontId="0" fillId="0" borderId="1" xfId="2" applyNumberFormat="1" applyFont="1" applyFill="1" applyBorder="1" applyAlignment="1">
      <alignment horizontal="center" vertical="center" wrapText="1"/>
    </xf>
    <xf numFmtId="3" fontId="0" fillId="0" borderId="1" xfId="0" applyNumberFormat="1" applyFill="1" applyBorder="1" applyAlignment="1">
      <alignment horizontal="center" vertical="center" wrapText="1"/>
    </xf>
    <xf numFmtId="9" fontId="0" fillId="0" borderId="1" xfId="2" applyNumberFormat="1" applyFont="1" applyFill="1" applyBorder="1" applyAlignment="1">
      <alignment horizontal="center" vertical="center"/>
    </xf>
    <xf numFmtId="0" fontId="2" fillId="0" borderId="0" xfId="0" applyFont="1" applyFill="1" applyAlignment="1">
      <alignment vertical="center"/>
    </xf>
    <xf numFmtId="9" fontId="0" fillId="0" borderId="1" xfId="2" applyNumberFormat="1" applyFont="1" applyFill="1" applyBorder="1" applyAlignment="1">
      <alignment horizontal="center" vertical="center" wrapText="1"/>
    </xf>
    <xf numFmtId="0" fontId="0" fillId="0" borderId="1" xfId="0" applyFill="1" applyBorder="1" applyAlignment="1">
      <alignment wrapText="1"/>
    </xf>
    <xf numFmtId="165" fontId="0" fillId="0" borderId="1" xfId="1" applyNumberFormat="1" applyFont="1" applyFill="1" applyBorder="1" applyAlignment="1">
      <alignment horizontal="center" vertical="center"/>
    </xf>
    <xf numFmtId="0" fontId="8" fillId="0" borderId="1" xfId="3" applyFont="1" applyFill="1" applyBorder="1" applyAlignment="1">
      <alignment horizontal="justify" vertical="center" wrapText="1"/>
    </xf>
    <xf numFmtId="166" fontId="0" fillId="0" borderId="1" xfId="1" applyNumberFormat="1" applyFont="1" applyFill="1" applyBorder="1" applyAlignment="1">
      <alignment horizontal="center" vertical="center"/>
    </xf>
    <xf numFmtId="3" fontId="0" fillId="0" borderId="1" xfId="1" applyNumberFormat="1" applyFont="1" applyFill="1" applyBorder="1" applyAlignment="1">
      <alignment horizontal="center" vertical="center"/>
    </xf>
    <xf numFmtId="9" fontId="0" fillId="0" borderId="0" xfId="2" applyFont="1"/>
    <xf numFmtId="164" fontId="0" fillId="0" borderId="0" xfId="2" applyNumberFormat="1" applyFont="1"/>
    <xf numFmtId="0" fontId="2" fillId="4" borderId="0" xfId="0" applyFont="1" applyFill="1"/>
    <xf numFmtId="0" fontId="0" fillId="4" borderId="0" xfId="0" applyFill="1"/>
    <xf numFmtId="43" fontId="0" fillId="0" borderId="1" xfId="1" applyFont="1" applyFill="1" applyBorder="1" applyAlignment="1">
      <alignment horizontal="center" vertical="center"/>
    </xf>
    <xf numFmtId="0" fontId="0" fillId="5" borderId="1" xfId="0" applyFill="1" applyBorder="1" applyAlignment="1">
      <alignment horizontal="center" vertical="center"/>
    </xf>
    <xf numFmtId="0" fontId="0" fillId="6" borderId="7" xfId="0" applyFill="1" applyBorder="1" applyAlignment="1">
      <alignment horizontal="justify" vertical="center" wrapText="1"/>
    </xf>
    <xf numFmtId="0" fontId="10" fillId="0" borderId="0" xfId="0" applyFont="1" applyFill="1" applyAlignment="1">
      <alignment vertical="center"/>
    </xf>
    <xf numFmtId="165" fontId="0" fillId="0" borderId="1" xfId="1"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4">
    <cellStyle name="Millares" xfId="1" builtinId="3"/>
    <cellStyle name="Normal" xfId="0" builtinId="0"/>
    <cellStyle name="Normal 2 3" xfId="3"/>
    <cellStyle name="Porcentaje" xfId="2" builtinId="5"/>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indicadores medidos -JULIO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7262075272265177"/>
          <c:y val="0.23190511219056567"/>
          <c:w val="0.33922328713435707"/>
          <c:h val="0.6590622343601894"/>
        </c:manualLayout>
      </c:layout>
      <c:pieChart>
        <c:varyColors val="1"/>
        <c:ser>
          <c:idx val="0"/>
          <c:order val="0"/>
          <c:explosion val="10"/>
          <c:dPt>
            <c:idx val="0"/>
            <c:bubble3D val="0"/>
            <c:spPr>
              <a:solidFill>
                <a:schemeClr val="accent1">
                  <a:shade val="76000"/>
                </a:schemeClr>
              </a:solidFill>
              <a:ln w="19050">
                <a:solidFill>
                  <a:schemeClr val="lt1"/>
                </a:solidFill>
              </a:ln>
              <a:effectLst/>
            </c:spPr>
            <c:extLst>
              <c:ext xmlns:c16="http://schemas.microsoft.com/office/drawing/2014/chart" uri="{C3380CC4-5D6E-409C-BE32-E72D297353CC}">
                <c16:uniqueId val="{00000001-A454-4315-9110-99B51CACC28E}"/>
              </c:ext>
            </c:extLst>
          </c:dPt>
          <c:dPt>
            <c:idx val="1"/>
            <c:bubble3D val="0"/>
            <c:spPr>
              <a:solidFill>
                <a:schemeClr val="accent1">
                  <a:tint val="77000"/>
                </a:schemeClr>
              </a:solidFill>
              <a:ln w="19050">
                <a:solidFill>
                  <a:schemeClr val="lt1"/>
                </a:solidFill>
              </a:ln>
              <a:effectLst/>
            </c:spPr>
            <c:extLst>
              <c:ext xmlns:c16="http://schemas.microsoft.com/office/drawing/2014/chart" uri="{C3380CC4-5D6E-409C-BE32-E72D297353CC}">
                <c16:uniqueId val="{00000003-A454-4315-9110-99B51CACC2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67</c:v>
                </c:pt>
                <c:pt idx="1">
                  <c:v>14</c:v>
                </c:pt>
              </c:numCache>
            </c:numRef>
          </c:val>
          <c:extLst>
            <c:ext xmlns:c16="http://schemas.microsoft.com/office/drawing/2014/chart" uri="{C3380CC4-5D6E-409C-BE32-E72D297353CC}">
              <c16:uniqueId val="{00000000-F756-4F05-8A74-C69B8EAE69AC}"/>
            </c:ext>
          </c:extLst>
        </c:ser>
        <c:dLbls>
          <c:showLegendKey val="0"/>
          <c:showVal val="0"/>
          <c:showCatName val="0"/>
          <c:showSerName val="0"/>
          <c:showPercent val="1"/>
          <c:showBubbleSize val="0"/>
          <c:showLeaderLines val="1"/>
        </c:dLbls>
        <c:firstSliceAng val="0"/>
      </c:pieChart>
      <c:spPr>
        <a:noFill/>
        <a:ln>
          <a:noFill/>
        </a:ln>
        <a:effectLst/>
      </c:spPr>
    </c:plotArea>
    <c:legend>
      <c:legendPos val="t"/>
      <c:layout>
        <c:manualLayout>
          <c:xMode val="edge"/>
          <c:yMode val="edge"/>
          <c:x val="7.7848006555741617E-2"/>
          <c:y val="0.15876919413476528"/>
          <c:w val="0.86240353439982897"/>
          <c:h val="9.8901768301631166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Resultado indicadores JUNIO 2021</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7CC-4260-BA7E-91C72DB2185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7CC-4260-BA7E-91C72DB2185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7CC-4260-BA7E-91C72DB218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56</c:v>
                </c:pt>
                <c:pt idx="1">
                  <c:v>9</c:v>
                </c:pt>
                <c:pt idx="2">
                  <c:v>2</c:v>
                </c:pt>
              </c:numCache>
            </c:numRef>
          </c:val>
          <c:extLst>
            <c:ext xmlns:c16="http://schemas.microsoft.com/office/drawing/2014/chart" uri="{C3380CC4-5D6E-409C-BE32-E72D297353CC}">
              <c16:uniqueId val="{00000000-79A0-4550-9506-BD4783E5A0D9}"/>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238125</xdr:colOff>
      <xdr:row>1</xdr:row>
      <xdr:rowOff>90487</xdr:rowOff>
    </xdr:from>
    <xdr:to>
      <xdr:col>8</xdr:col>
      <xdr:colOff>638175</xdr:colOff>
      <xdr:row>12</xdr:row>
      <xdr:rowOff>161925</xdr:rowOff>
    </xdr:to>
    <xdr:graphicFrame macro="">
      <xdr:nvGraphicFramePr>
        <xdr:cNvPr id="3" name="Gráfico 2">
          <a:extLst>
            <a:ext uri="{FF2B5EF4-FFF2-40B4-BE49-F238E27FC236}">
              <a16:creationId xmlns:a16="http://schemas.microsoft.com/office/drawing/2014/main" id="{EE1D06B0-D2F9-41D2-8480-6FD2515323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190500</xdr:colOff>
      <xdr:row>9</xdr:row>
      <xdr:rowOff>14286</xdr:rowOff>
    </xdr:from>
    <xdr:to>
      <xdr:col>10</xdr:col>
      <xdr:colOff>590550</xdr:colOff>
      <xdr:row>25</xdr:row>
      <xdr:rowOff>114299</xdr:rowOff>
    </xdr:to>
    <xdr:graphicFrame macro="">
      <xdr:nvGraphicFramePr>
        <xdr:cNvPr id="4" name="Gráfico 3">
          <a:extLst>
            <a:ext uri="{FF2B5EF4-FFF2-40B4-BE49-F238E27FC236}">
              <a16:creationId xmlns:a16="http://schemas.microsoft.com/office/drawing/2014/main" id="{5160EBCA-495B-4C5B-B4E0-EB75D3201D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MQ==" TargetMode="External"/><Relationship Id="rId7" Type="http://schemas.openxmlformats.org/officeDocument/2006/relationships/printerSettings" Target="../printerSettings/printerSettings1.bin"/><Relationship Id="rId2" Type="http://schemas.openxmlformats.org/officeDocument/2006/relationships/hyperlink" Target="https://isolucion.idrd.gov.co/Isolucion4IDRD/Medicion/frmValorIndicador.aspx?Accion=Editar&amp;CodIndicador=MTYxOQ==" TargetMode="External"/><Relationship Id="rId1" Type="http://schemas.openxmlformats.org/officeDocument/2006/relationships/hyperlink" Target="https://isolucion.idrd.gov.co/Isolucion4IDRD/Medicion/frmValorIndicador.aspx?Accion=Editar&amp;CodIndicador=MTYwNg==" TargetMode="External"/><Relationship Id="rId6" Type="http://schemas.openxmlformats.org/officeDocument/2006/relationships/hyperlink" Target="https://isolucion.idrd.gov.co/Isolucion4IDRD/Medicion/frmValorIndicador.aspx?Accion=Editar&amp;CodIndicador=MTYyMg==" TargetMode="External"/><Relationship Id="rId5" Type="http://schemas.openxmlformats.org/officeDocument/2006/relationships/hyperlink" Target="https://isolucion.idrd.gov.co/Isolucion4IDRD/Medicion/frmValorIndicador.aspx?Accion=Editar&amp;CodIndicador=MTYyNA==" TargetMode="External"/><Relationship Id="rId4" Type="http://schemas.openxmlformats.org/officeDocument/2006/relationships/hyperlink" Target="https://isolucion.idrd.gov.co/Isolucion4IDRD/Medicion/frmValorIndicador.aspx?Accion=Editar&amp;CodIndicador=MTYyM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07"/>
  <sheetViews>
    <sheetView tabSelected="1" zoomScale="80" zoomScaleNormal="80" zoomScaleSheetLayoutView="50" workbookViewId="0">
      <selection activeCell="C10" sqref="C10"/>
    </sheetView>
  </sheetViews>
  <sheetFormatPr baseColWidth="10" defaultRowHeight="15" x14ac:dyDescent="0.25"/>
  <cols>
    <col min="1" max="1" width="22" style="6" customWidth="1"/>
    <col min="2" max="2" width="39.140625" customWidth="1"/>
    <col min="3" max="3" width="56.7109375" customWidth="1"/>
    <col min="4" max="4" width="13.28515625" customWidth="1"/>
    <col min="5" max="5" width="15" customWidth="1"/>
    <col min="7" max="9" width="16.42578125" customWidth="1"/>
    <col min="10" max="10" width="16.28515625" customWidth="1"/>
    <col min="11" max="11" width="66.7109375" customWidth="1"/>
    <col min="12" max="12" width="11.42578125" style="23"/>
  </cols>
  <sheetData>
    <row r="1" spans="1:12" x14ac:dyDescent="0.25">
      <c r="A1" s="53" t="s">
        <v>0</v>
      </c>
      <c r="B1" s="54" t="s">
        <v>1</v>
      </c>
      <c r="C1" s="54" t="s">
        <v>2</v>
      </c>
      <c r="D1" s="55" t="s">
        <v>3</v>
      </c>
      <c r="E1" s="54" t="s">
        <v>4</v>
      </c>
      <c r="F1" s="54" t="s">
        <v>5</v>
      </c>
      <c r="G1" s="48" t="s">
        <v>6</v>
      </c>
      <c r="H1" s="49"/>
      <c r="I1" s="50"/>
      <c r="J1" s="51" t="s">
        <v>273</v>
      </c>
      <c r="K1" s="52" t="s">
        <v>7</v>
      </c>
    </row>
    <row r="2" spans="1:12" ht="30.75" customHeight="1" x14ac:dyDescent="0.25">
      <c r="A2" s="53"/>
      <c r="B2" s="54"/>
      <c r="C2" s="54"/>
      <c r="D2" s="56"/>
      <c r="E2" s="54"/>
      <c r="F2" s="54"/>
      <c r="G2" s="1" t="s">
        <v>8</v>
      </c>
      <c r="H2" s="1" t="s">
        <v>9</v>
      </c>
      <c r="I2" s="1" t="s">
        <v>6</v>
      </c>
      <c r="J2" s="51"/>
      <c r="K2" s="52"/>
    </row>
    <row r="3" spans="1:12" s="10" customFormat="1" ht="63" hidden="1" customHeight="1" x14ac:dyDescent="0.25">
      <c r="A3" s="11" t="s">
        <v>10</v>
      </c>
      <c r="B3" s="7" t="s">
        <v>11</v>
      </c>
      <c r="C3" s="27" t="s">
        <v>12</v>
      </c>
      <c r="D3" s="12" t="s">
        <v>13</v>
      </c>
      <c r="E3" s="12" t="s">
        <v>14</v>
      </c>
      <c r="F3" s="9">
        <v>1</v>
      </c>
      <c r="G3" s="12">
        <v>45</v>
      </c>
      <c r="H3" s="12">
        <v>45</v>
      </c>
      <c r="I3" s="5">
        <f>G3/H3</f>
        <v>1</v>
      </c>
      <c r="J3" s="28">
        <f>I3/F3</f>
        <v>1</v>
      </c>
      <c r="K3" s="7" t="s">
        <v>257</v>
      </c>
    </row>
    <row r="4" spans="1:12" s="10" customFormat="1" ht="81" hidden="1" customHeight="1" x14ac:dyDescent="0.25">
      <c r="A4" s="11" t="s">
        <v>15</v>
      </c>
      <c r="B4" s="7" t="s">
        <v>16</v>
      </c>
      <c r="C4" s="7" t="s">
        <v>17</v>
      </c>
      <c r="D4" s="12" t="s">
        <v>18</v>
      </c>
      <c r="E4" s="12" t="s">
        <v>19</v>
      </c>
      <c r="F4" s="9"/>
      <c r="G4" s="12"/>
      <c r="H4" s="12"/>
      <c r="I4" s="5"/>
      <c r="J4" s="28"/>
      <c r="K4" s="7"/>
    </row>
    <row r="5" spans="1:12" s="10" customFormat="1" ht="61.5" hidden="1" customHeight="1" x14ac:dyDescent="0.25">
      <c r="A5" s="11" t="s">
        <v>15</v>
      </c>
      <c r="B5" s="7" t="s">
        <v>20</v>
      </c>
      <c r="C5" s="7" t="s">
        <v>21</v>
      </c>
      <c r="D5" s="12" t="s">
        <v>18</v>
      </c>
      <c r="E5" s="12" t="s">
        <v>14</v>
      </c>
      <c r="F5" s="9"/>
      <c r="G5" s="12"/>
      <c r="H5" s="12"/>
      <c r="I5" s="5"/>
      <c r="J5" s="28"/>
      <c r="K5" s="7"/>
    </row>
    <row r="6" spans="1:12" s="10" customFormat="1" ht="47.25" hidden="1" customHeight="1" x14ac:dyDescent="0.25">
      <c r="A6" s="11" t="s">
        <v>15</v>
      </c>
      <c r="B6" s="7" t="s">
        <v>22</v>
      </c>
      <c r="C6" s="7" t="s">
        <v>23</v>
      </c>
      <c r="D6" s="12" t="s">
        <v>13</v>
      </c>
      <c r="E6" s="12" t="s">
        <v>14</v>
      </c>
      <c r="F6" s="9"/>
      <c r="G6" s="12"/>
      <c r="H6" s="12"/>
      <c r="I6" s="5"/>
      <c r="J6" s="28"/>
      <c r="K6" s="7"/>
    </row>
    <row r="7" spans="1:12" s="10" customFormat="1" ht="75" customHeight="1" x14ac:dyDescent="0.25">
      <c r="A7" s="11" t="s">
        <v>15</v>
      </c>
      <c r="B7" s="7" t="s">
        <v>24</v>
      </c>
      <c r="C7" s="7" t="s">
        <v>25</v>
      </c>
      <c r="D7" s="11" t="s">
        <v>26</v>
      </c>
      <c r="E7" s="12" t="s">
        <v>27</v>
      </c>
      <c r="F7" s="13">
        <v>0</v>
      </c>
      <c r="G7" s="12">
        <v>0</v>
      </c>
      <c r="H7" s="12">
        <v>0</v>
      </c>
      <c r="I7" s="5">
        <v>1</v>
      </c>
      <c r="J7" s="5">
        <v>1</v>
      </c>
      <c r="K7" s="7" t="s">
        <v>271</v>
      </c>
    </row>
    <row r="8" spans="1:12" s="10" customFormat="1" ht="144" hidden="1" customHeight="1" x14ac:dyDescent="0.25">
      <c r="A8" s="7" t="s">
        <v>28</v>
      </c>
      <c r="B8" s="7" t="s">
        <v>29</v>
      </c>
      <c r="C8" s="27" t="s">
        <v>30</v>
      </c>
      <c r="D8" s="8" t="s">
        <v>13</v>
      </c>
      <c r="E8" s="8" t="s">
        <v>14</v>
      </c>
      <c r="F8" s="9">
        <v>1</v>
      </c>
      <c r="G8" s="12"/>
      <c r="H8" s="12"/>
      <c r="I8" s="5"/>
      <c r="J8" s="28"/>
      <c r="K8" s="7"/>
    </row>
    <row r="9" spans="1:12" s="10" customFormat="1" ht="240.75" hidden="1" customHeight="1" x14ac:dyDescent="0.25">
      <c r="A9" s="7" t="s">
        <v>28</v>
      </c>
      <c r="B9" s="7" t="s">
        <v>31</v>
      </c>
      <c r="C9" s="7" t="s">
        <v>32</v>
      </c>
      <c r="D9" s="8" t="s">
        <v>18</v>
      </c>
      <c r="E9" s="8" t="s">
        <v>14</v>
      </c>
      <c r="F9" s="9">
        <v>0.9</v>
      </c>
      <c r="G9" s="12"/>
      <c r="H9" s="12"/>
      <c r="I9" s="5"/>
      <c r="J9" s="3"/>
      <c r="K9" s="7"/>
      <c r="L9" s="26"/>
    </row>
    <row r="10" spans="1:12" s="10" customFormat="1" ht="165" customHeight="1" x14ac:dyDescent="0.25">
      <c r="A10" s="7" t="s">
        <v>28</v>
      </c>
      <c r="B10" s="7" t="s">
        <v>33</v>
      </c>
      <c r="C10" s="7" t="s">
        <v>34</v>
      </c>
      <c r="D10" s="8" t="s">
        <v>18</v>
      </c>
      <c r="E10" s="8" t="s">
        <v>27</v>
      </c>
      <c r="F10" s="9">
        <v>1</v>
      </c>
      <c r="G10" s="12">
        <v>45</v>
      </c>
      <c r="H10" s="12">
        <v>45</v>
      </c>
      <c r="I10" s="5">
        <f>G10/H10</f>
        <v>1</v>
      </c>
      <c r="J10" s="3">
        <f>I10/F10</f>
        <v>1</v>
      </c>
      <c r="K10" s="7" t="s">
        <v>290</v>
      </c>
    </row>
    <row r="11" spans="1:12" s="22" customFormat="1" ht="74.25" hidden="1" customHeight="1" x14ac:dyDescent="0.25">
      <c r="A11" s="18" t="s">
        <v>28</v>
      </c>
      <c r="B11" s="18" t="s">
        <v>35</v>
      </c>
      <c r="C11" s="18" t="s">
        <v>36</v>
      </c>
      <c r="D11" s="24" t="s">
        <v>26</v>
      </c>
      <c r="E11" s="24" t="s">
        <v>37</v>
      </c>
      <c r="F11" s="20">
        <v>1</v>
      </c>
      <c r="G11" s="19"/>
      <c r="H11" s="19"/>
      <c r="I11" s="25"/>
      <c r="J11" s="21"/>
      <c r="K11" s="18"/>
    </row>
    <row r="12" spans="1:12" s="10" customFormat="1" ht="70.5" hidden="1" customHeight="1" x14ac:dyDescent="0.25">
      <c r="A12" s="7" t="s">
        <v>28</v>
      </c>
      <c r="B12" s="7" t="s">
        <v>38</v>
      </c>
      <c r="C12" s="7" t="s">
        <v>39</v>
      </c>
      <c r="D12" s="8" t="s">
        <v>26</v>
      </c>
      <c r="E12" s="8" t="s">
        <v>19</v>
      </c>
      <c r="F12" s="38">
        <v>0</v>
      </c>
      <c r="G12" s="12"/>
      <c r="H12" s="12"/>
      <c r="I12" s="37"/>
      <c r="J12" s="28"/>
      <c r="K12" s="7"/>
    </row>
    <row r="13" spans="1:12" s="10" customFormat="1" ht="101.25" hidden="1" customHeight="1" x14ac:dyDescent="0.25">
      <c r="A13" s="7" t="s">
        <v>40</v>
      </c>
      <c r="B13" s="7" t="s">
        <v>41</v>
      </c>
      <c r="C13" s="7" t="s">
        <v>42</v>
      </c>
      <c r="D13" s="8" t="s">
        <v>43</v>
      </c>
      <c r="E13" s="8" t="s">
        <v>47</v>
      </c>
      <c r="F13" s="9">
        <v>1</v>
      </c>
      <c r="G13" s="12"/>
      <c r="H13" s="12"/>
      <c r="I13" s="5"/>
      <c r="J13" s="3"/>
      <c r="K13" s="7"/>
    </row>
    <row r="14" spans="1:12" s="10" customFormat="1" ht="163.5" hidden="1" customHeight="1" x14ac:dyDescent="0.25">
      <c r="A14" s="7" t="s">
        <v>40</v>
      </c>
      <c r="B14" s="7" t="s">
        <v>51</v>
      </c>
      <c r="C14" s="7" t="s">
        <v>49</v>
      </c>
      <c r="D14" s="8" t="s">
        <v>50</v>
      </c>
      <c r="E14" s="8" t="s">
        <v>19</v>
      </c>
      <c r="F14" s="9">
        <v>0</v>
      </c>
      <c r="G14" s="12">
        <v>1</v>
      </c>
      <c r="H14" s="12">
        <v>1</v>
      </c>
      <c r="I14" s="5">
        <f>G14/H14</f>
        <v>1</v>
      </c>
      <c r="J14" s="5">
        <f>H14/I14</f>
        <v>1</v>
      </c>
      <c r="K14" s="7" t="s">
        <v>243</v>
      </c>
    </row>
    <row r="15" spans="1:12" s="10" customFormat="1" ht="53.25" hidden="1" customHeight="1" x14ac:dyDescent="0.25">
      <c r="A15" s="7" t="s">
        <v>44</v>
      </c>
      <c r="B15" s="7" t="s">
        <v>45</v>
      </c>
      <c r="C15" s="7" t="s">
        <v>46</v>
      </c>
      <c r="D15" s="8" t="s">
        <v>43</v>
      </c>
      <c r="E15" s="8" t="s">
        <v>47</v>
      </c>
      <c r="F15" s="9">
        <v>0.95</v>
      </c>
      <c r="G15" s="12"/>
      <c r="H15" s="12"/>
      <c r="I15" s="5"/>
      <c r="J15" s="3"/>
      <c r="K15" s="7"/>
    </row>
    <row r="16" spans="1:12" s="10" customFormat="1" ht="67.5" hidden="1" customHeight="1" x14ac:dyDescent="0.25">
      <c r="A16" s="7" t="s">
        <v>44</v>
      </c>
      <c r="B16" s="7" t="s">
        <v>48</v>
      </c>
      <c r="C16" s="7" t="s">
        <v>49</v>
      </c>
      <c r="D16" s="8" t="s">
        <v>50</v>
      </c>
      <c r="E16" s="8" t="s">
        <v>19</v>
      </c>
      <c r="F16" s="9">
        <v>0</v>
      </c>
      <c r="G16" s="12"/>
      <c r="H16" s="12"/>
      <c r="I16" s="5"/>
      <c r="J16" s="29"/>
      <c r="K16" s="7"/>
    </row>
    <row r="17" spans="1:12" s="10" customFormat="1" ht="80.25" hidden="1" customHeight="1" x14ac:dyDescent="0.25">
      <c r="A17" s="7" t="s">
        <v>44</v>
      </c>
      <c r="B17" s="7" t="s">
        <v>52</v>
      </c>
      <c r="C17" s="7" t="s">
        <v>53</v>
      </c>
      <c r="D17" s="8" t="s">
        <v>26</v>
      </c>
      <c r="E17" s="8" t="s">
        <v>14</v>
      </c>
      <c r="F17" s="13">
        <v>0</v>
      </c>
      <c r="G17" s="12"/>
      <c r="H17" s="12"/>
      <c r="I17" s="37"/>
      <c r="J17" s="28"/>
      <c r="K17" s="7"/>
    </row>
    <row r="18" spans="1:12" s="10" customFormat="1" ht="78.75" hidden="1" customHeight="1" x14ac:dyDescent="0.25">
      <c r="A18" s="7" t="s">
        <v>54</v>
      </c>
      <c r="B18" s="7" t="s">
        <v>55</v>
      </c>
      <c r="C18" s="7" t="s">
        <v>56</v>
      </c>
      <c r="D18" s="8" t="s">
        <v>13</v>
      </c>
      <c r="E18" s="8" t="s">
        <v>14</v>
      </c>
      <c r="F18" s="9">
        <v>0.9</v>
      </c>
      <c r="G18" s="12"/>
      <c r="H18" s="12"/>
      <c r="I18" s="5"/>
      <c r="J18" s="3"/>
      <c r="K18" s="7"/>
      <c r="L18" s="26"/>
    </row>
    <row r="19" spans="1:12" s="10" customFormat="1" ht="45" x14ac:dyDescent="0.25">
      <c r="A19" s="7" t="s">
        <v>54</v>
      </c>
      <c r="B19" s="7" t="s">
        <v>57</v>
      </c>
      <c r="C19" s="7" t="s">
        <v>58</v>
      </c>
      <c r="D19" s="8" t="s">
        <v>13</v>
      </c>
      <c r="E19" s="8" t="s">
        <v>27</v>
      </c>
      <c r="F19" s="9">
        <v>0.8</v>
      </c>
      <c r="G19" s="8">
        <v>0</v>
      </c>
      <c r="H19" s="8">
        <v>0</v>
      </c>
      <c r="I19" s="5">
        <v>0</v>
      </c>
      <c r="J19" s="3">
        <f>I19/F19</f>
        <v>0</v>
      </c>
      <c r="K19" s="7" t="s">
        <v>287</v>
      </c>
      <c r="L19" s="26"/>
    </row>
    <row r="20" spans="1:12" s="10" customFormat="1" ht="87.75" customHeight="1" x14ac:dyDescent="0.25">
      <c r="A20" s="7" t="s">
        <v>54</v>
      </c>
      <c r="B20" s="27" t="s">
        <v>59</v>
      </c>
      <c r="C20" s="27" t="s">
        <v>60</v>
      </c>
      <c r="D20" s="8" t="s">
        <v>18</v>
      </c>
      <c r="E20" s="8" t="s">
        <v>27</v>
      </c>
      <c r="F20" s="9">
        <v>0.8</v>
      </c>
      <c r="G20" s="8">
        <v>46</v>
      </c>
      <c r="H20" s="8">
        <v>57</v>
      </c>
      <c r="I20" s="2">
        <f>G20/H20</f>
        <v>0.80701754385964908</v>
      </c>
      <c r="J20" s="3">
        <f>I20/F20</f>
        <v>1.0087719298245612</v>
      </c>
      <c r="K20" s="7" t="s">
        <v>288</v>
      </c>
      <c r="L20" s="26"/>
    </row>
    <row r="21" spans="1:12" s="10" customFormat="1" ht="143.25" customHeight="1" x14ac:dyDescent="0.25">
      <c r="A21" s="7" t="s">
        <v>54</v>
      </c>
      <c r="B21" s="27" t="s">
        <v>61</v>
      </c>
      <c r="C21" s="7" t="s">
        <v>62</v>
      </c>
      <c r="D21" s="8" t="s">
        <v>18</v>
      </c>
      <c r="E21" s="8" t="s">
        <v>27</v>
      </c>
      <c r="F21" s="9">
        <v>0.6</v>
      </c>
      <c r="G21" s="8">
        <v>15</v>
      </c>
      <c r="H21" s="8">
        <v>25</v>
      </c>
      <c r="I21" s="2">
        <f>G21/H21</f>
        <v>0.6</v>
      </c>
      <c r="J21" s="3">
        <f>I21/F21</f>
        <v>1</v>
      </c>
      <c r="K21" s="7" t="s">
        <v>289</v>
      </c>
      <c r="L21" s="26"/>
    </row>
    <row r="22" spans="1:12" s="10" customFormat="1" ht="90.75" hidden="1" customHeight="1" x14ac:dyDescent="0.25">
      <c r="A22" s="7" t="s">
        <v>54</v>
      </c>
      <c r="B22" s="7" t="s">
        <v>63</v>
      </c>
      <c r="C22" s="7" t="s">
        <v>64</v>
      </c>
      <c r="D22" s="8" t="s">
        <v>26</v>
      </c>
      <c r="E22" s="8" t="s">
        <v>19</v>
      </c>
      <c r="F22" s="13">
        <v>0</v>
      </c>
      <c r="G22" s="12"/>
      <c r="H22" s="12"/>
      <c r="I22" s="12"/>
      <c r="J22" s="9"/>
      <c r="K22" s="7"/>
      <c r="L22" s="26"/>
    </row>
    <row r="23" spans="1:12" s="10" customFormat="1" ht="135.75" hidden="1" customHeight="1" x14ac:dyDescent="0.25">
      <c r="A23" s="7" t="s">
        <v>54</v>
      </c>
      <c r="B23" s="7" t="s">
        <v>65</v>
      </c>
      <c r="C23" s="7" t="s">
        <v>66</v>
      </c>
      <c r="D23" s="8" t="s">
        <v>26</v>
      </c>
      <c r="E23" s="8" t="s">
        <v>19</v>
      </c>
      <c r="F23" s="13">
        <v>0</v>
      </c>
      <c r="G23" s="12"/>
      <c r="H23" s="12"/>
      <c r="I23" s="12"/>
      <c r="J23" s="9"/>
      <c r="K23" s="7"/>
      <c r="L23" s="26"/>
    </row>
    <row r="24" spans="1:12" s="10" customFormat="1" ht="60" hidden="1" customHeight="1" x14ac:dyDescent="0.25">
      <c r="A24" s="7" t="s">
        <v>54</v>
      </c>
      <c r="B24" s="7" t="s">
        <v>67</v>
      </c>
      <c r="C24" s="7" t="s">
        <v>68</v>
      </c>
      <c r="D24" s="8" t="s">
        <v>26</v>
      </c>
      <c r="E24" s="8" t="s">
        <v>19</v>
      </c>
      <c r="F24" s="13">
        <v>0</v>
      </c>
      <c r="G24" s="12"/>
      <c r="H24" s="12"/>
      <c r="I24" s="12"/>
      <c r="J24" s="9"/>
      <c r="K24" s="7"/>
      <c r="L24" s="26"/>
    </row>
    <row r="25" spans="1:12" s="10" customFormat="1" ht="90" hidden="1" customHeight="1" x14ac:dyDescent="0.25">
      <c r="A25" s="7" t="s">
        <v>54</v>
      </c>
      <c r="B25" s="7" t="s">
        <v>69</v>
      </c>
      <c r="C25" s="7" t="s">
        <v>70</v>
      </c>
      <c r="D25" s="8" t="s">
        <v>26</v>
      </c>
      <c r="E25" s="8" t="s">
        <v>19</v>
      </c>
      <c r="F25" s="13">
        <v>0</v>
      </c>
      <c r="G25" s="12"/>
      <c r="H25" s="12"/>
      <c r="I25" s="12"/>
      <c r="J25" s="9"/>
      <c r="K25" s="7"/>
      <c r="L25" s="26"/>
    </row>
    <row r="26" spans="1:12" s="10" customFormat="1" ht="119.25" hidden="1" customHeight="1" x14ac:dyDescent="0.25">
      <c r="A26" s="7" t="s">
        <v>54</v>
      </c>
      <c r="B26" s="7" t="s">
        <v>71</v>
      </c>
      <c r="C26" s="7" t="s">
        <v>72</v>
      </c>
      <c r="D26" s="8" t="s">
        <v>26</v>
      </c>
      <c r="E26" s="8" t="s">
        <v>19</v>
      </c>
      <c r="F26" s="13">
        <v>0</v>
      </c>
      <c r="G26" s="12"/>
      <c r="H26" s="12"/>
      <c r="I26" s="12"/>
      <c r="J26" s="9"/>
      <c r="K26" s="7"/>
      <c r="L26" s="26"/>
    </row>
    <row r="27" spans="1:12" s="10" customFormat="1" ht="60" customHeight="1" x14ac:dyDescent="0.25">
      <c r="A27" s="7" t="s">
        <v>73</v>
      </c>
      <c r="B27" s="7" t="s">
        <v>74</v>
      </c>
      <c r="C27" s="7" t="s">
        <v>75</v>
      </c>
      <c r="D27" s="8" t="s">
        <v>76</v>
      </c>
      <c r="E27" s="8" t="s">
        <v>27</v>
      </c>
      <c r="F27" s="9">
        <v>0.9</v>
      </c>
      <c r="G27" s="30">
        <v>19356731896</v>
      </c>
      <c r="H27" s="30">
        <v>36234231000</v>
      </c>
      <c r="I27" s="2">
        <f>G27/H27</f>
        <v>0.53421119647882132</v>
      </c>
      <c r="J27" s="3">
        <f>I27/F27</f>
        <v>0.59356799608757926</v>
      </c>
      <c r="K27" s="7" t="s">
        <v>300</v>
      </c>
    </row>
    <row r="28" spans="1:12" s="10" customFormat="1" ht="60.75" customHeight="1" x14ac:dyDescent="0.25">
      <c r="A28" s="7" t="s">
        <v>73</v>
      </c>
      <c r="B28" s="7" t="s">
        <v>77</v>
      </c>
      <c r="C28" s="7" t="s">
        <v>78</v>
      </c>
      <c r="D28" s="8" t="s">
        <v>76</v>
      </c>
      <c r="E28" s="8" t="s">
        <v>27</v>
      </c>
      <c r="F28" s="9">
        <v>0.95</v>
      </c>
      <c r="G28" s="30">
        <v>167247143732</v>
      </c>
      <c r="H28" s="30">
        <v>329950815000</v>
      </c>
      <c r="I28" s="2">
        <f>G28/H28</f>
        <v>0.50688507537706795</v>
      </c>
      <c r="J28" s="3">
        <f>I28/F28</f>
        <v>0.53356323723901888</v>
      </c>
      <c r="K28" s="7" t="s">
        <v>301</v>
      </c>
    </row>
    <row r="29" spans="1:12" s="10" customFormat="1" ht="134.25" customHeight="1" x14ac:dyDescent="0.25">
      <c r="A29" s="7" t="s">
        <v>73</v>
      </c>
      <c r="B29" s="7" t="s">
        <v>79</v>
      </c>
      <c r="C29" s="7" t="s">
        <v>80</v>
      </c>
      <c r="D29" s="8" t="s">
        <v>76</v>
      </c>
      <c r="E29" s="8" t="s">
        <v>27</v>
      </c>
      <c r="F29" s="9">
        <v>0.95</v>
      </c>
      <c r="G29" s="30">
        <v>21216893</v>
      </c>
      <c r="H29" s="30">
        <v>31896302</v>
      </c>
      <c r="I29" s="2">
        <f>G29/H29</f>
        <v>0.6651834748742973</v>
      </c>
      <c r="J29" s="3">
        <f>I29/F29</f>
        <v>0.70019313144662876</v>
      </c>
      <c r="K29" s="7" t="s">
        <v>294</v>
      </c>
    </row>
    <row r="30" spans="1:12" s="10" customFormat="1" ht="108" customHeight="1" x14ac:dyDescent="0.25">
      <c r="A30" s="7" t="s">
        <v>73</v>
      </c>
      <c r="B30" s="7" t="s">
        <v>81</v>
      </c>
      <c r="C30" s="27" t="s">
        <v>242</v>
      </c>
      <c r="D30" s="8" t="s">
        <v>13</v>
      </c>
      <c r="E30" s="8" t="s">
        <v>27</v>
      </c>
      <c r="F30" s="9">
        <v>1</v>
      </c>
      <c r="G30" s="8">
        <v>150</v>
      </c>
      <c r="H30" s="8">
        <v>152</v>
      </c>
      <c r="I30" s="31">
        <f>G30/H30</f>
        <v>0.98684210526315785</v>
      </c>
      <c r="J30" s="3">
        <f>I30/F30</f>
        <v>0.98684210526315785</v>
      </c>
      <c r="K30" s="7" t="s">
        <v>297</v>
      </c>
    </row>
    <row r="31" spans="1:12" s="10" customFormat="1" ht="66.75" customHeight="1" x14ac:dyDescent="0.25">
      <c r="A31" s="7" t="s">
        <v>73</v>
      </c>
      <c r="B31" s="7" t="s">
        <v>82</v>
      </c>
      <c r="C31" s="7" t="s">
        <v>83</v>
      </c>
      <c r="D31" s="8" t="s">
        <v>13</v>
      </c>
      <c r="E31" s="8" t="s">
        <v>27</v>
      </c>
      <c r="F31" s="9">
        <v>1</v>
      </c>
      <c r="G31" s="8">
        <v>44</v>
      </c>
      <c r="H31" s="8">
        <v>44</v>
      </c>
      <c r="I31" s="2">
        <f>G31/H31</f>
        <v>1</v>
      </c>
      <c r="J31" s="3">
        <f>I31/F31</f>
        <v>1</v>
      </c>
      <c r="K31" s="7" t="s">
        <v>295</v>
      </c>
    </row>
    <row r="32" spans="1:12" s="10" customFormat="1" ht="72.75" hidden="1" customHeight="1" x14ac:dyDescent="0.25">
      <c r="A32" s="7" t="s">
        <v>73</v>
      </c>
      <c r="B32" s="7" t="s">
        <v>84</v>
      </c>
      <c r="C32" s="7" t="s">
        <v>85</v>
      </c>
      <c r="D32" s="8" t="s">
        <v>13</v>
      </c>
      <c r="E32" s="8" t="s">
        <v>14</v>
      </c>
      <c r="F32" s="9">
        <v>1</v>
      </c>
      <c r="G32" s="12" t="s">
        <v>258</v>
      </c>
      <c r="H32" s="12" t="s">
        <v>258</v>
      </c>
      <c r="I32" s="12" t="s">
        <v>258</v>
      </c>
      <c r="J32" s="12" t="s">
        <v>258</v>
      </c>
      <c r="K32" s="7"/>
    </row>
    <row r="33" spans="1:12" s="10" customFormat="1" ht="66.75" hidden="1" customHeight="1" x14ac:dyDescent="0.25">
      <c r="A33" s="7" t="s">
        <v>73</v>
      </c>
      <c r="B33" s="7" t="s">
        <v>86</v>
      </c>
      <c r="C33" s="7" t="s">
        <v>87</v>
      </c>
      <c r="D33" s="8" t="s">
        <v>13</v>
      </c>
      <c r="E33" s="8" t="s">
        <v>47</v>
      </c>
      <c r="F33" s="9">
        <v>0.95</v>
      </c>
      <c r="G33" s="12"/>
      <c r="H33" s="12"/>
      <c r="I33" s="5"/>
      <c r="J33" s="3"/>
      <c r="K33" s="7"/>
    </row>
    <row r="34" spans="1:12" s="10" customFormat="1" ht="135.75" customHeight="1" x14ac:dyDescent="0.25">
      <c r="A34" s="7" t="s">
        <v>73</v>
      </c>
      <c r="B34" s="7" t="s">
        <v>88</v>
      </c>
      <c r="C34" s="7" t="s">
        <v>89</v>
      </c>
      <c r="D34" s="8" t="s">
        <v>13</v>
      </c>
      <c r="E34" s="8" t="s">
        <v>27</v>
      </c>
      <c r="F34" s="9">
        <v>1</v>
      </c>
      <c r="G34" s="8">
        <v>4</v>
      </c>
      <c r="H34" s="8">
        <v>4</v>
      </c>
      <c r="I34" s="2">
        <f>G34/H34</f>
        <v>1</v>
      </c>
      <c r="J34" s="3">
        <f>I34/F34</f>
        <v>1</v>
      </c>
      <c r="K34" s="7" t="s">
        <v>298</v>
      </c>
    </row>
    <row r="35" spans="1:12" s="10" customFormat="1" ht="117" hidden="1" customHeight="1" x14ac:dyDescent="0.25">
      <c r="A35" s="7" t="s">
        <v>73</v>
      </c>
      <c r="B35" s="7" t="s">
        <v>90</v>
      </c>
      <c r="C35" s="7" t="s">
        <v>91</v>
      </c>
      <c r="D35" s="8" t="s">
        <v>13</v>
      </c>
      <c r="E35" s="8" t="s">
        <v>299</v>
      </c>
      <c r="F35" s="9">
        <v>0.9</v>
      </c>
      <c r="G35" s="8">
        <v>11</v>
      </c>
      <c r="H35" s="8">
        <v>11</v>
      </c>
      <c r="I35" s="2">
        <f>G35/H35</f>
        <v>1</v>
      </c>
      <c r="J35" s="3">
        <f>I35/F35</f>
        <v>1.1111111111111112</v>
      </c>
      <c r="K35" s="7"/>
    </row>
    <row r="36" spans="1:12" s="10" customFormat="1" ht="97.5" customHeight="1" x14ac:dyDescent="0.25">
      <c r="A36" s="7" t="s">
        <v>73</v>
      </c>
      <c r="B36" s="7" t="s">
        <v>230</v>
      </c>
      <c r="C36" s="7" t="s">
        <v>232</v>
      </c>
      <c r="D36" s="8" t="s">
        <v>26</v>
      </c>
      <c r="E36" s="8" t="s">
        <v>233</v>
      </c>
      <c r="F36" s="13">
        <v>0</v>
      </c>
      <c r="G36" s="8">
        <v>0</v>
      </c>
      <c r="H36" s="8">
        <v>0</v>
      </c>
      <c r="I36" s="4">
        <v>1</v>
      </c>
      <c r="J36" s="3">
        <v>1</v>
      </c>
      <c r="K36" s="7" t="s">
        <v>296</v>
      </c>
    </row>
    <row r="37" spans="1:12" s="10" customFormat="1" ht="72.75" hidden="1" customHeight="1" x14ac:dyDescent="0.25">
      <c r="A37" s="7" t="s">
        <v>73</v>
      </c>
      <c r="B37" s="7" t="s">
        <v>231</v>
      </c>
      <c r="C37" s="7" t="s">
        <v>235</v>
      </c>
      <c r="D37" s="8" t="s">
        <v>26</v>
      </c>
      <c r="E37" s="8" t="s">
        <v>236</v>
      </c>
      <c r="F37" s="13">
        <v>0</v>
      </c>
      <c r="G37" s="8"/>
      <c r="H37" s="8"/>
      <c r="I37" s="4"/>
      <c r="J37" s="3"/>
      <c r="K37" s="7"/>
    </row>
    <row r="38" spans="1:12" s="10" customFormat="1" ht="72.75" hidden="1" customHeight="1" x14ac:dyDescent="0.25">
      <c r="A38" s="7" t="s">
        <v>73</v>
      </c>
      <c r="B38" s="7" t="s">
        <v>234</v>
      </c>
      <c r="C38" s="7" t="s">
        <v>237</v>
      </c>
      <c r="D38" s="8" t="s">
        <v>26</v>
      </c>
      <c r="E38" s="8" t="s">
        <v>236</v>
      </c>
      <c r="F38" s="13">
        <v>0</v>
      </c>
      <c r="G38" s="8"/>
      <c r="H38" s="8"/>
      <c r="I38" s="4"/>
      <c r="J38" s="3"/>
      <c r="K38" s="7"/>
    </row>
    <row r="39" spans="1:12" s="10" customFormat="1" ht="72.75" hidden="1" customHeight="1" x14ac:dyDescent="0.25">
      <c r="A39" s="7" t="s">
        <v>73</v>
      </c>
      <c r="B39" s="7" t="s">
        <v>238</v>
      </c>
      <c r="C39" s="7" t="s">
        <v>239</v>
      </c>
      <c r="D39" s="8" t="s">
        <v>26</v>
      </c>
      <c r="E39" s="8" t="s">
        <v>236</v>
      </c>
      <c r="F39" s="13">
        <v>0</v>
      </c>
      <c r="G39" s="8"/>
      <c r="H39" s="8"/>
      <c r="I39" s="4"/>
      <c r="J39" s="3"/>
      <c r="K39" s="7"/>
    </row>
    <row r="40" spans="1:12" s="10" customFormat="1" ht="197.25" customHeight="1" x14ac:dyDescent="0.25">
      <c r="A40" s="7" t="s">
        <v>92</v>
      </c>
      <c r="B40" s="7" t="s">
        <v>93</v>
      </c>
      <c r="C40" s="7" t="s">
        <v>94</v>
      </c>
      <c r="D40" s="12" t="s">
        <v>18</v>
      </c>
      <c r="E40" s="12" t="s">
        <v>27</v>
      </c>
      <c r="F40" s="9">
        <v>0.8</v>
      </c>
      <c r="G40" s="8">
        <v>37</v>
      </c>
      <c r="H40" s="8">
        <v>37</v>
      </c>
      <c r="I40" s="2">
        <f>G40/H40</f>
        <v>1</v>
      </c>
      <c r="J40" s="3">
        <f>I40/F40</f>
        <v>1.25</v>
      </c>
      <c r="K40" s="7" t="s">
        <v>282</v>
      </c>
    </row>
    <row r="41" spans="1:12" s="10" customFormat="1" ht="247.5" customHeight="1" x14ac:dyDescent="0.25">
      <c r="A41" s="7" t="s">
        <v>92</v>
      </c>
      <c r="B41" s="7" t="s">
        <v>95</v>
      </c>
      <c r="C41" s="7" t="s">
        <v>96</v>
      </c>
      <c r="D41" s="12" t="s">
        <v>18</v>
      </c>
      <c r="E41" s="12" t="s">
        <v>27</v>
      </c>
      <c r="F41" s="9">
        <v>1</v>
      </c>
      <c r="G41" s="8">
        <v>11</v>
      </c>
      <c r="H41" s="8">
        <v>11</v>
      </c>
      <c r="I41" s="2">
        <f>G41/H41</f>
        <v>1</v>
      </c>
      <c r="J41" s="3">
        <f>I41/F41</f>
        <v>1</v>
      </c>
      <c r="K41" s="7" t="s">
        <v>281</v>
      </c>
    </row>
    <row r="42" spans="1:12" s="10" customFormat="1" ht="204.75" customHeight="1" x14ac:dyDescent="0.25">
      <c r="A42" s="7" t="s">
        <v>92</v>
      </c>
      <c r="B42" s="7" t="s">
        <v>97</v>
      </c>
      <c r="C42" s="7" t="s">
        <v>98</v>
      </c>
      <c r="D42" s="11" t="s">
        <v>26</v>
      </c>
      <c r="E42" s="11" t="s">
        <v>27</v>
      </c>
      <c r="F42" s="13">
        <v>0</v>
      </c>
      <c r="G42" s="8">
        <v>0</v>
      </c>
      <c r="H42" s="8">
        <v>0</v>
      </c>
      <c r="I42" s="9">
        <v>1</v>
      </c>
      <c r="J42" s="3">
        <v>1</v>
      </c>
      <c r="K42" s="7" t="s">
        <v>280</v>
      </c>
    </row>
    <row r="43" spans="1:12" s="10" customFormat="1" ht="72" customHeight="1" x14ac:dyDescent="0.25">
      <c r="A43" s="7" t="s">
        <v>99</v>
      </c>
      <c r="B43" s="7" t="s">
        <v>100</v>
      </c>
      <c r="C43" s="7" t="s">
        <v>101</v>
      </c>
      <c r="D43" s="12" t="s">
        <v>13</v>
      </c>
      <c r="E43" s="12" t="s">
        <v>27</v>
      </c>
      <c r="F43" s="9">
        <v>1</v>
      </c>
      <c r="G43" s="8">
        <v>164</v>
      </c>
      <c r="H43" s="8">
        <v>211</v>
      </c>
      <c r="I43" s="4">
        <f>G43/H43</f>
        <v>0.77725118483412325</v>
      </c>
      <c r="J43" s="3">
        <f>I43/F43</f>
        <v>0.77725118483412325</v>
      </c>
      <c r="K43" s="7" t="s">
        <v>293</v>
      </c>
      <c r="L43" s="26"/>
    </row>
    <row r="44" spans="1:12" s="10" customFormat="1" ht="59.25" customHeight="1" x14ac:dyDescent="0.25">
      <c r="A44" s="7" t="s">
        <v>99</v>
      </c>
      <c r="B44" s="7" t="s">
        <v>102</v>
      </c>
      <c r="C44" s="7" t="s">
        <v>103</v>
      </c>
      <c r="D44" s="8" t="s">
        <v>43</v>
      </c>
      <c r="E44" s="12" t="s">
        <v>27</v>
      </c>
      <c r="F44" s="9">
        <v>0.95</v>
      </c>
      <c r="G44" s="8">
        <v>1137</v>
      </c>
      <c r="H44" s="8">
        <v>1137</v>
      </c>
      <c r="I44" s="4">
        <f>G44/H44</f>
        <v>1</v>
      </c>
      <c r="J44" s="3">
        <f>I44/F44</f>
        <v>1.0526315789473684</v>
      </c>
      <c r="K44" s="7" t="s">
        <v>284</v>
      </c>
    </row>
    <row r="45" spans="1:12" s="10" customFormat="1" ht="54.75" hidden="1" customHeight="1" x14ac:dyDescent="0.25">
      <c r="A45" s="7" t="s">
        <v>99</v>
      </c>
      <c r="B45" s="7" t="s">
        <v>104</v>
      </c>
      <c r="C45" s="7" t="s">
        <v>105</v>
      </c>
      <c r="D45" s="12" t="s">
        <v>18</v>
      </c>
      <c r="E45" s="12" t="s">
        <v>14</v>
      </c>
      <c r="F45" s="9">
        <v>1</v>
      </c>
      <c r="G45" s="8">
        <v>56</v>
      </c>
      <c r="H45" s="8">
        <v>58</v>
      </c>
      <c r="I45" s="4">
        <f>G45/H45</f>
        <v>0.96551724137931039</v>
      </c>
      <c r="J45" s="3">
        <f>I45/F45</f>
        <v>0.96551724137931039</v>
      </c>
      <c r="K45" s="7" t="s">
        <v>244</v>
      </c>
      <c r="L45" s="26"/>
    </row>
    <row r="46" spans="1:12" s="10" customFormat="1" ht="62.25" customHeight="1" x14ac:dyDescent="0.25">
      <c r="A46" s="7" t="s">
        <v>99</v>
      </c>
      <c r="B46" s="7" t="s">
        <v>106</v>
      </c>
      <c r="C46" s="7" t="s">
        <v>107</v>
      </c>
      <c r="D46" s="12" t="s">
        <v>18</v>
      </c>
      <c r="E46" s="12" t="s">
        <v>27</v>
      </c>
      <c r="F46" s="9">
        <v>0.8</v>
      </c>
      <c r="G46" s="8">
        <v>141</v>
      </c>
      <c r="H46" s="8">
        <v>187</v>
      </c>
      <c r="I46" s="4">
        <f>G46/H46</f>
        <v>0.75401069518716579</v>
      </c>
      <c r="J46" s="3">
        <f>I46/F46</f>
        <v>0.94251336898395721</v>
      </c>
      <c r="K46" s="7" t="s">
        <v>283</v>
      </c>
      <c r="L46" s="46"/>
    </row>
    <row r="47" spans="1:12" s="10" customFormat="1" ht="64.5" customHeight="1" x14ac:dyDescent="0.25">
      <c r="A47" s="7" t="s">
        <v>99</v>
      </c>
      <c r="B47" s="7" t="s">
        <v>108</v>
      </c>
      <c r="C47" s="7" t="s">
        <v>109</v>
      </c>
      <c r="D47" s="8" t="s">
        <v>43</v>
      </c>
      <c r="E47" s="8" t="s">
        <v>27</v>
      </c>
      <c r="F47" s="9">
        <v>0.8</v>
      </c>
      <c r="G47" s="8">
        <v>35</v>
      </c>
      <c r="H47" s="8">
        <v>56</v>
      </c>
      <c r="I47" s="4">
        <f>G47/H47</f>
        <v>0.625</v>
      </c>
      <c r="J47" s="3">
        <f>I47/F47</f>
        <v>0.78125</v>
      </c>
      <c r="K47" s="7" t="s">
        <v>302</v>
      </c>
      <c r="L47" s="32"/>
    </row>
    <row r="48" spans="1:12" s="10" customFormat="1" ht="67.5" hidden="1" customHeight="1" x14ac:dyDescent="0.25">
      <c r="A48" s="7" t="s">
        <v>110</v>
      </c>
      <c r="B48" s="7" t="s">
        <v>111</v>
      </c>
      <c r="C48" s="7" t="s">
        <v>112</v>
      </c>
      <c r="D48" s="12" t="s">
        <v>18</v>
      </c>
      <c r="E48" s="12" t="s">
        <v>47</v>
      </c>
      <c r="F48" s="9">
        <v>0.7</v>
      </c>
      <c r="G48" s="12"/>
      <c r="H48" s="44" t="s">
        <v>270</v>
      </c>
      <c r="I48" s="5"/>
      <c r="J48" s="3"/>
      <c r="K48" s="7"/>
    </row>
    <row r="49" spans="1:12" s="10" customFormat="1" ht="59.25" hidden="1" customHeight="1" x14ac:dyDescent="0.25">
      <c r="A49" s="7" t="s">
        <v>110</v>
      </c>
      <c r="B49" s="7" t="s">
        <v>113</v>
      </c>
      <c r="C49" s="7" t="s">
        <v>114</v>
      </c>
      <c r="D49" s="12" t="s">
        <v>18</v>
      </c>
      <c r="E49" s="12" t="s">
        <v>47</v>
      </c>
      <c r="F49" s="9">
        <v>0.65</v>
      </c>
      <c r="G49" s="12"/>
      <c r="H49" s="12"/>
      <c r="I49" s="5"/>
      <c r="J49" s="3"/>
      <c r="K49" s="7"/>
    </row>
    <row r="50" spans="1:12" s="10" customFormat="1" ht="78" customHeight="1" x14ac:dyDescent="0.25">
      <c r="A50" s="7" t="s">
        <v>110</v>
      </c>
      <c r="B50" s="7" t="s">
        <v>115</v>
      </c>
      <c r="C50" s="7" t="s">
        <v>116</v>
      </c>
      <c r="D50" s="12" t="s">
        <v>76</v>
      </c>
      <c r="E50" s="12" t="s">
        <v>27</v>
      </c>
      <c r="F50" s="9">
        <v>0.9</v>
      </c>
      <c r="G50" s="8">
        <v>741.1</v>
      </c>
      <c r="H50" s="8">
        <v>744</v>
      </c>
      <c r="I50" s="4">
        <f>G50/H50</f>
        <v>0.9961021505376344</v>
      </c>
      <c r="J50" s="33">
        <f>I50/F50</f>
        <v>1.1067801672640383</v>
      </c>
      <c r="K50" s="7" t="s">
        <v>278</v>
      </c>
    </row>
    <row r="51" spans="1:12" s="10" customFormat="1" ht="70.5" customHeight="1" x14ac:dyDescent="0.25">
      <c r="A51" s="7" t="s">
        <v>110</v>
      </c>
      <c r="B51" s="7" t="s">
        <v>117</v>
      </c>
      <c r="C51" s="7" t="s">
        <v>118</v>
      </c>
      <c r="D51" s="12" t="s">
        <v>76</v>
      </c>
      <c r="E51" s="12" t="s">
        <v>27</v>
      </c>
      <c r="F51" s="9">
        <v>0.9</v>
      </c>
      <c r="G51" s="8">
        <v>742.35</v>
      </c>
      <c r="H51" s="8">
        <v>744</v>
      </c>
      <c r="I51" s="4">
        <f>G51/H51</f>
        <v>0.99778225806451615</v>
      </c>
      <c r="J51" s="33">
        <f>I51/F51</f>
        <v>1.1086469534050178</v>
      </c>
      <c r="K51" s="7" t="s">
        <v>277</v>
      </c>
    </row>
    <row r="52" spans="1:12" s="10" customFormat="1" ht="116.25" customHeight="1" x14ac:dyDescent="0.25">
      <c r="A52" s="7" t="s">
        <v>110</v>
      </c>
      <c r="B52" s="7" t="s">
        <v>119</v>
      </c>
      <c r="C52" s="7" t="s">
        <v>120</v>
      </c>
      <c r="D52" s="12" t="s">
        <v>13</v>
      </c>
      <c r="E52" s="12" t="s">
        <v>27</v>
      </c>
      <c r="F52" s="9">
        <v>0.9</v>
      </c>
      <c r="G52" s="8">
        <v>849</v>
      </c>
      <c r="H52" s="8">
        <v>849</v>
      </c>
      <c r="I52" s="4">
        <f>G52/H52</f>
        <v>1</v>
      </c>
      <c r="J52" s="33">
        <f>I52/F52</f>
        <v>1.1111111111111112</v>
      </c>
      <c r="K52" s="7" t="s">
        <v>279</v>
      </c>
    </row>
    <row r="53" spans="1:12" s="10" customFormat="1" ht="108" hidden="1" customHeight="1" x14ac:dyDescent="0.25">
      <c r="A53" s="7" t="s">
        <v>110</v>
      </c>
      <c r="B53" s="7" t="s">
        <v>121</v>
      </c>
      <c r="C53" s="7" t="s">
        <v>122</v>
      </c>
      <c r="D53" s="12" t="s">
        <v>18</v>
      </c>
      <c r="E53" s="12" t="s">
        <v>14</v>
      </c>
      <c r="F53" s="9">
        <v>1</v>
      </c>
      <c r="G53" s="8"/>
      <c r="H53" s="8"/>
      <c r="I53" s="2"/>
      <c r="J53" s="33"/>
      <c r="K53" s="7"/>
    </row>
    <row r="54" spans="1:12" s="10" customFormat="1" ht="75.75" hidden="1" customHeight="1" x14ac:dyDescent="0.25">
      <c r="A54" s="7" t="s">
        <v>110</v>
      </c>
      <c r="B54" s="7" t="s">
        <v>245</v>
      </c>
      <c r="C54" s="7" t="s">
        <v>123</v>
      </c>
      <c r="D54" s="11" t="s">
        <v>26</v>
      </c>
      <c r="E54" s="12"/>
      <c r="F54" s="13">
        <v>0</v>
      </c>
      <c r="G54" s="8"/>
      <c r="H54" s="8"/>
      <c r="I54" s="43"/>
      <c r="J54" s="3"/>
      <c r="K54" s="7"/>
      <c r="L54" s="26" t="s">
        <v>241</v>
      </c>
    </row>
    <row r="55" spans="1:12" s="10" customFormat="1" ht="60" hidden="1" customHeight="1" x14ac:dyDescent="0.25">
      <c r="A55" s="11" t="s">
        <v>124</v>
      </c>
      <c r="B55" s="7" t="s">
        <v>125</v>
      </c>
      <c r="C55" s="7" t="s">
        <v>126</v>
      </c>
      <c r="D55" s="12" t="s">
        <v>18</v>
      </c>
      <c r="E55" s="12" t="s">
        <v>47</v>
      </c>
      <c r="F55" s="9">
        <v>0.9</v>
      </c>
      <c r="G55" s="14"/>
      <c r="H55" s="12"/>
      <c r="I55" s="5"/>
      <c r="J55" s="3"/>
      <c r="K55" s="7"/>
    </row>
    <row r="56" spans="1:12" s="10" customFormat="1" ht="60" hidden="1" customHeight="1" x14ac:dyDescent="0.25">
      <c r="A56" s="11" t="s">
        <v>124</v>
      </c>
      <c r="B56" s="7" t="s">
        <v>127</v>
      </c>
      <c r="C56" s="7" t="s">
        <v>128</v>
      </c>
      <c r="D56" s="12" t="s">
        <v>18</v>
      </c>
      <c r="E56" s="12" t="s">
        <v>19</v>
      </c>
      <c r="F56" s="9">
        <v>0.8</v>
      </c>
      <c r="G56" s="12"/>
      <c r="H56" s="12"/>
      <c r="I56" s="2"/>
      <c r="J56" s="3"/>
      <c r="K56" s="7"/>
    </row>
    <row r="57" spans="1:12" s="10" customFormat="1" ht="60" hidden="1" customHeight="1" x14ac:dyDescent="0.25">
      <c r="A57" s="11" t="s">
        <v>124</v>
      </c>
      <c r="B57" s="7" t="s">
        <v>129</v>
      </c>
      <c r="C57" s="7" t="s">
        <v>130</v>
      </c>
      <c r="D57" s="12" t="s">
        <v>18</v>
      </c>
      <c r="E57" s="12" t="s">
        <v>19</v>
      </c>
      <c r="F57" s="9">
        <v>0.8</v>
      </c>
      <c r="G57" s="12"/>
      <c r="H57" s="12"/>
      <c r="I57" s="31"/>
      <c r="J57" s="3"/>
      <c r="K57" s="7"/>
    </row>
    <row r="58" spans="1:12" s="10" customFormat="1" ht="88.5" hidden="1" customHeight="1" x14ac:dyDescent="0.25">
      <c r="A58" s="11" t="s">
        <v>124</v>
      </c>
      <c r="B58" s="7" t="s">
        <v>131</v>
      </c>
      <c r="C58" s="7" t="s">
        <v>132</v>
      </c>
      <c r="D58" s="12" t="s">
        <v>18</v>
      </c>
      <c r="E58" s="12" t="s">
        <v>14</v>
      </c>
      <c r="F58" s="9">
        <v>0.95</v>
      </c>
      <c r="G58" s="12"/>
      <c r="H58" s="12"/>
      <c r="I58" s="2"/>
      <c r="J58" s="3"/>
      <c r="K58" s="7"/>
    </row>
    <row r="59" spans="1:12" s="10" customFormat="1" ht="60" hidden="1" customHeight="1" x14ac:dyDescent="0.25">
      <c r="A59" s="11" t="s">
        <v>124</v>
      </c>
      <c r="B59" s="7" t="s">
        <v>133</v>
      </c>
      <c r="C59" s="7" t="s">
        <v>134</v>
      </c>
      <c r="D59" s="12" t="s">
        <v>18</v>
      </c>
      <c r="E59" s="12" t="s">
        <v>47</v>
      </c>
      <c r="F59" s="9">
        <v>0.8</v>
      </c>
      <c r="G59" s="12"/>
      <c r="H59" s="12"/>
      <c r="I59" s="5"/>
      <c r="J59" s="3"/>
      <c r="K59" s="7"/>
    </row>
    <row r="60" spans="1:12" s="10" customFormat="1" ht="96.75" hidden="1" customHeight="1" x14ac:dyDescent="0.25">
      <c r="A60" s="11" t="s">
        <v>124</v>
      </c>
      <c r="B60" s="7" t="s">
        <v>246</v>
      </c>
      <c r="C60" s="7" t="s">
        <v>135</v>
      </c>
      <c r="D60" s="12" t="s">
        <v>18</v>
      </c>
      <c r="E60" s="12" t="s">
        <v>19</v>
      </c>
      <c r="F60" s="9">
        <v>1</v>
      </c>
      <c r="G60" s="12"/>
      <c r="H60" s="12"/>
      <c r="I60" s="2"/>
      <c r="J60" s="3"/>
      <c r="K60" s="7"/>
    </row>
    <row r="61" spans="1:12" s="10" customFormat="1" ht="60" hidden="1" customHeight="1" x14ac:dyDescent="0.25">
      <c r="A61" s="11" t="s">
        <v>124</v>
      </c>
      <c r="B61" s="7" t="s">
        <v>247</v>
      </c>
      <c r="C61" s="7" t="s">
        <v>136</v>
      </c>
      <c r="D61" s="12" t="s">
        <v>18</v>
      </c>
      <c r="E61" s="12" t="s">
        <v>19</v>
      </c>
      <c r="F61" s="9">
        <v>1</v>
      </c>
      <c r="G61" s="12"/>
      <c r="H61" s="12"/>
      <c r="I61" s="2"/>
      <c r="J61" s="3"/>
      <c r="K61" s="7"/>
    </row>
    <row r="62" spans="1:12" s="10" customFormat="1" ht="47.25" customHeight="1" x14ac:dyDescent="0.25">
      <c r="A62" s="11" t="s">
        <v>124</v>
      </c>
      <c r="B62" s="7" t="s">
        <v>137</v>
      </c>
      <c r="C62" s="7" t="s">
        <v>138</v>
      </c>
      <c r="D62" s="12" t="s">
        <v>18</v>
      </c>
      <c r="E62" s="12" t="s">
        <v>27</v>
      </c>
      <c r="F62" s="9">
        <v>0.9</v>
      </c>
      <c r="G62" s="8">
        <v>139</v>
      </c>
      <c r="H62" s="8">
        <v>149</v>
      </c>
      <c r="I62" s="2">
        <f>G62/H62</f>
        <v>0.93288590604026844</v>
      </c>
      <c r="J62" s="3">
        <f>I62/F62</f>
        <v>1.0365398956002982</v>
      </c>
      <c r="K62" s="7" t="s">
        <v>268</v>
      </c>
    </row>
    <row r="63" spans="1:12" s="10" customFormat="1" ht="47.25" customHeight="1" x14ac:dyDescent="0.25">
      <c r="A63" s="11" t="s">
        <v>124</v>
      </c>
      <c r="B63" s="7" t="s">
        <v>139</v>
      </c>
      <c r="C63" s="7" t="s">
        <v>140</v>
      </c>
      <c r="D63" s="12" t="s">
        <v>43</v>
      </c>
      <c r="E63" s="12" t="s">
        <v>27</v>
      </c>
      <c r="F63" s="9">
        <v>0.04</v>
      </c>
      <c r="G63" s="8">
        <v>62</v>
      </c>
      <c r="H63" s="8">
        <v>2769</v>
      </c>
      <c r="I63" s="2">
        <f>G63/H63</f>
        <v>2.2390754785120981E-2</v>
      </c>
      <c r="J63" s="3">
        <f>I63/F63</f>
        <v>0.55976886962802452</v>
      </c>
      <c r="K63" s="7" t="s">
        <v>269</v>
      </c>
    </row>
    <row r="64" spans="1:12" s="10" customFormat="1" ht="86.25" hidden="1" customHeight="1" x14ac:dyDescent="0.25">
      <c r="A64" s="11" t="s">
        <v>124</v>
      </c>
      <c r="B64" s="7" t="s">
        <v>141</v>
      </c>
      <c r="C64" s="7" t="s">
        <v>142</v>
      </c>
      <c r="D64" s="12" t="s">
        <v>43</v>
      </c>
      <c r="E64" s="12" t="s">
        <v>14</v>
      </c>
      <c r="F64" s="9">
        <v>0.02</v>
      </c>
      <c r="G64" s="12"/>
      <c r="H64" s="12"/>
      <c r="I64" s="2"/>
      <c r="J64" s="3"/>
      <c r="K64" s="7"/>
    </row>
    <row r="65" spans="1:12" s="10" customFormat="1" ht="47.25" hidden="1" customHeight="1" x14ac:dyDescent="0.25">
      <c r="A65" s="11" t="s">
        <v>124</v>
      </c>
      <c r="B65" s="7" t="s">
        <v>143</v>
      </c>
      <c r="C65" s="7" t="s">
        <v>144</v>
      </c>
      <c r="D65" s="12" t="s">
        <v>43</v>
      </c>
      <c r="E65" s="12" t="s">
        <v>14</v>
      </c>
      <c r="F65" s="9">
        <v>0.01</v>
      </c>
      <c r="G65" s="12"/>
      <c r="H65" s="12"/>
      <c r="I65" s="2"/>
      <c r="J65" s="3"/>
      <c r="K65" s="7"/>
    </row>
    <row r="66" spans="1:12" s="10" customFormat="1" ht="59.25" hidden="1" customHeight="1" x14ac:dyDescent="0.25">
      <c r="A66" s="11" t="s">
        <v>124</v>
      </c>
      <c r="B66" s="7" t="s">
        <v>145</v>
      </c>
      <c r="C66" s="7" t="s">
        <v>146</v>
      </c>
      <c r="D66" s="11" t="s">
        <v>26</v>
      </c>
      <c r="E66" s="12" t="s">
        <v>47</v>
      </c>
      <c r="F66" s="12">
        <v>0</v>
      </c>
      <c r="G66" s="12"/>
      <c r="H66" s="12"/>
      <c r="I66" s="2"/>
      <c r="J66" s="3"/>
      <c r="K66" s="7"/>
    </row>
    <row r="67" spans="1:12" s="10" customFormat="1" ht="59.25" hidden="1" customHeight="1" x14ac:dyDescent="0.25">
      <c r="A67" s="11" t="s">
        <v>147</v>
      </c>
      <c r="B67" s="7" t="s">
        <v>148</v>
      </c>
      <c r="C67" s="7" t="s">
        <v>149</v>
      </c>
      <c r="D67" s="12" t="s">
        <v>18</v>
      </c>
      <c r="E67" s="12" t="s">
        <v>47</v>
      </c>
      <c r="F67" s="9">
        <v>1</v>
      </c>
      <c r="G67" s="12"/>
      <c r="H67" s="12"/>
      <c r="I67" s="5"/>
      <c r="J67" s="3"/>
      <c r="K67" s="7"/>
    </row>
    <row r="68" spans="1:12" s="10" customFormat="1" ht="59.25" hidden="1" customHeight="1" x14ac:dyDescent="0.25">
      <c r="A68" s="7" t="s">
        <v>147</v>
      </c>
      <c r="B68" s="7" t="s">
        <v>150</v>
      </c>
      <c r="C68" s="7" t="s">
        <v>151</v>
      </c>
      <c r="D68" s="8" t="s">
        <v>18</v>
      </c>
      <c r="E68" s="8" t="s">
        <v>14</v>
      </c>
      <c r="F68" s="9">
        <v>1</v>
      </c>
      <c r="G68" s="12"/>
      <c r="H68" s="12"/>
      <c r="I68" s="2"/>
      <c r="J68" s="3"/>
      <c r="K68" s="7"/>
    </row>
    <row r="69" spans="1:12" s="10" customFormat="1" ht="195.75" hidden="1" customHeight="1" x14ac:dyDescent="0.25">
      <c r="A69" s="7" t="s">
        <v>147</v>
      </c>
      <c r="B69" s="7" t="s">
        <v>152</v>
      </c>
      <c r="C69" s="7" t="s">
        <v>153</v>
      </c>
      <c r="D69" s="8" t="s">
        <v>18</v>
      </c>
      <c r="E69" s="8" t="s">
        <v>14</v>
      </c>
      <c r="F69" s="9">
        <v>0.9</v>
      </c>
      <c r="G69" s="12"/>
      <c r="H69" s="12"/>
      <c r="I69" s="2"/>
      <c r="J69" s="3"/>
      <c r="K69" s="7"/>
    </row>
    <row r="70" spans="1:12" s="10" customFormat="1" ht="60" hidden="1" x14ac:dyDescent="0.25">
      <c r="A70" s="7" t="s">
        <v>147</v>
      </c>
      <c r="B70" s="7" t="s">
        <v>154</v>
      </c>
      <c r="C70" s="7" t="s">
        <v>155</v>
      </c>
      <c r="D70" s="8" t="s">
        <v>13</v>
      </c>
      <c r="E70" s="8" t="s">
        <v>14</v>
      </c>
      <c r="F70" s="9">
        <v>0.95</v>
      </c>
      <c r="G70" s="12"/>
      <c r="H70" s="12"/>
      <c r="I70" s="2"/>
      <c r="J70" s="3"/>
      <c r="K70" s="7"/>
    </row>
    <row r="71" spans="1:12" s="10" customFormat="1" ht="60" hidden="1" x14ac:dyDescent="0.25">
      <c r="A71" s="7" t="s">
        <v>147</v>
      </c>
      <c r="B71" s="7" t="s">
        <v>156</v>
      </c>
      <c r="C71" s="7" t="s">
        <v>157</v>
      </c>
      <c r="D71" s="12" t="s">
        <v>18</v>
      </c>
      <c r="E71" s="12" t="s">
        <v>47</v>
      </c>
      <c r="F71" s="9">
        <v>0.7</v>
      </c>
      <c r="G71" s="12"/>
      <c r="H71" s="12"/>
      <c r="I71" s="5"/>
      <c r="J71" s="3"/>
      <c r="K71" s="7"/>
    </row>
    <row r="72" spans="1:12" s="10" customFormat="1" ht="45" hidden="1" x14ac:dyDescent="0.25">
      <c r="A72" s="7" t="s">
        <v>147</v>
      </c>
      <c r="B72" s="7" t="s">
        <v>158</v>
      </c>
      <c r="C72" s="7" t="s">
        <v>159</v>
      </c>
      <c r="D72" s="11" t="s">
        <v>26</v>
      </c>
      <c r="E72" s="12"/>
      <c r="F72" s="9">
        <v>1</v>
      </c>
      <c r="G72" s="12"/>
      <c r="H72" s="12"/>
      <c r="I72" s="5"/>
      <c r="J72" s="3"/>
      <c r="K72" s="7"/>
    </row>
    <row r="73" spans="1:12" s="10" customFormat="1" ht="30" hidden="1" x14ac:dyDescent="0.25">
      <c r="A73" s="7" t="s">
        <v>147</v>
      </c>
      <c r="B73" s="7" t="s">
        <v>160</v>
      </c>
      <c r="C73" s="7" t="s">
        <v>160</v>
      </c>
      <c r="D73" s="11" t="s">
        <v>26</v>
      </c>
      <c r="E73" s="12"/>
      <c r="F73" s="13">
        <v>0</v>
      </c>
      <c r="G73" s="12"/>
      <c r="H73" s="12"/>
      <c r="I73" s="5"/>
      <c r="J73" s="3"/>
      <c r="K73" s="7"/>
    </row>
    <row r="74" spans="1:12" s="10" customFormat="1" ht="96.75" hidden="1" customHeight="1" x14ac:dyDescent="0.25">
      <c r="A74" s="7" t="s">
        <v>161</v>
      </c>
      <c r="B74" s="7" t="s">
        <v>162</v>
      </c>
      <c r="C74" s="7" t="s">
        <v>163</v>
      </c>
      <c r="D74" s="12" t="s">
        <v>18</v>
      </c>
      <c r="E74" s="12" t="s">
        <v>14</v>
      </c>
      <c r="F74" s="9">
        <v>1</v>
      </c>
      <c r="G74" s="12"/>
      <c r="H74" s="12"/>
      <c r="I74" s="2"/>
      <c r="J74" s="3"/>
      <c r="K74" s="7"/>
    </row>
    <row r="75" spans="1:12" s="10" customFormat="1" ht="57.75" hidden="1" customHeight="1" x14ac:dyDescent="0.25">
      <c r="A75" s="7" t="s">
        <v>161</v>
      </c>
      <c r="B75" s="7" t="s">
        <v>164</v>
      </c>
      <c r="C75" s="7" t="s">
        <v>165</v>
      </c>
      <c r="D75" s="12" t="s">
        <v>18</v>
      </c>
      <c r="E75" s="12" t="s">
        <v>14</v>
      </c>
      <c r="F75" s="9">
        <v>1</v>
      </c>
      <c r="G75" s="12"/>
      <c r="H75" s="12"/>
      <c r="I75" s="2"/>
      <c r="J75" s="3"/>
      <c r="K75" s="7"/>
    </row>
    <row r="76" spans="1:12" s="10" customFormat="1" ht="224.25" hidden="1" customHeight="1" x14ac:dyDescent="0.25">
      <c r="A76" s="7" t="s">
        <v>161</v>
      </c>
      <c r="B76" s="7" t="s">
        <v>166</v>
      </c>
      <c r="C76" s="7" t="s">
        <v>167</v>
      </c>
      <c r="D76" s="12" t="s">
        <v>18</v>
      </c>
      <c r="E76" s="12" t="s">
        <v>14</v>
      </c>
      <c r="F76" s="9">
        <v>1</v>
      </c>
      <c r="G76" s="12"/>
      <c r="H76" s="12"/>
      <c r="I76" s="2"/>
      <c r="J76" s="3"/>
      <c r="K76" s="7"/>
    </row>
    <row r="77" spans="1:12" s="10" customFormat="1" ht="30" hidden="1" x14ac:dyDescent="0.25">
      <c r="A77" s="11" t="s">
        <v>161</v>
      </c>
      <c r="B77" s="7" t="s">
        <v>168</v>
      </c>
      <c r="C77" s="7" t="s">
        <v>169</v>
      </c>
      <c r="D77" s="12" t="s">
        <v>18</v>
      </c>
      <c r="E77" s="12" t="s">
        <v>14</v>
      </c>
      <c r="F77" s="9">
        <v>1</v>
      </c>
      <c r="G77" s="12"/>
      <c r="H77" s="12"/>
      <c r="I77" s="2"/>
      <c r="J77" s="3"/>
      <c r="K77" s="7"/>
    </row>
    <row r="78" spans="1:12" s="10" customFormat="1" ht="123.75" customHeight="1" x14ac:dyDescent="0.25">
      <c r="A78" s="7" t="s">
        <v>161</v>
      </c>
      <c r="B78" s="7" t="s">
        <v>170</v>
      </c>
      <c r="C78" s="7" t="s">
        <v>171</v>
      </c>
      <c r="D78" s="12" t="s">
        <v>18</v>
      </c>
      <c r="E78" s="12" t="s">
        <v>27</v>
      </c>
      <c r="F78" s="9">
        <v>1</v>
      </c>
      <c r="G78" s="8">
        <v>10</v>
      </c>
      <c r="H78" s="8">
        <v>10</v>
      </c>
      <c r="I78" s="2">
        <f>G78/H78</f>
        <v>1</v>
      </c>
      <c r="J78" s="3">
        <f>I78/F78</f>
        <v>1</v>
      </c>
      <c r="K78" s="7" t="s">
        <v>267</v>
      </c>
    </row>
    <row r="79" spans="1:12" s="10" customFormat="1" ht="45" hidden="1" x14ac:dyDescent="0.25">
      <c r="A79" s="7" t="s">
        <v>161</v>
      </c>
      <c r="B79" s="7" t="s">
        <v>172</v>
      </c>
      <c r="C79" s="7" t="s">
        <v>173</v>
      </c>
      <c r="D79" s="8" t="s">
        <v>13</v>
      </c>
      <c r="E79" s="8" t="s">
        <v>19</v>
      </c>
      <c r="F79" s="9">
        <v>0.5</v>
      </c>
      <c r="G79" s="12"/>
      <c r="H79" s="12"/>
      <c r="I79" s="5"/>
      <c r="J79" s="3"/>
      <c r="K79" s="34"/>
    </row>
    <row r="80" spans="1:12" s="10" customFormat="1" ht="45" hidden="1" x14ac:dyDescent="0.25">
      <c r="A80" s="7" t="s">
        <v>174</v>
      </c>
      <c r="B80" s="7" t="s">
        <v>175</v>
      </c>
      <c r="C80" s="7" t="s">
        <v>176</v>
      </c>
      <c r="D80" s="8" t="s">
        <v>43</v>
      </c>
      <c r="E80" s="12" t="s">
        <v>19</v>
      </c>
      <c r="F80" s="9">
        <v>0.9</v>
      </c>
      <c r="G80" s="12"/>
      <c r="H80" s="12"/>
      <c r="I80" s="4"/>
      <c r="J80" s="33"/>
      <c r="K80" s="7"/>
      <c r="L80" s="32"/>
    </row>
    <row r="81" spans="1:12" s="10" customFormat="1" ht="84" customHeight="1" x14ac:dyDescent="0.25">
      <c r="A81" s="7" t="s">
        <v>174</v>
      </c>
      <c r="B81" s="7" t="s">
        <v>177</v>
      </c>
      <c r="C81" s="7" t="s">
        <v>178</v>
      </c>
      <c r="D81" s="12" t="s">
        <v>76</v>
      </c>
      <c r="E81" s="12" t="s">
        <v>27</v>
      </c>
      <c r="F81" s="9">
        <v>0.9</v>
      </c>
      <c r="G81" s="35">
        <v>4496672</v>
      </c>
      <c r="H81" s="35">
        <v>13748430</v>
      </c>
      <c r="I81" s="2">
        <f>G81/H81</f>
        <v>0.32706803613212565</v>
      </c>
      <c r="J81" s="3">
        <f>I81/F81</f>
        <v>0.36340892903569516</v>
      </c>
      <c r="K81" s="7" t="s">
        <v>286</v>
      </c>
      <c r="L81" s="32"/>
    </row>
    <row r="82" spans="1:12" s="10" customFormat="1" ht="120" hidden="1" x14ac:dyDescent="0.25">
      <c r="A82" s="7" t="s">
        <v>174</v>
      </c>
      <c r="B82" s="7" t="s">
        <v>179</v>
      </c>
      <c r="C82" s="7" t="s">
        <v>180</v>
      </c>
      <c r="D82" s="12" t="s">
        <v>18</v>
      </c>
      <c r="E82" s="12" t="s">
        <v>14</v>
      </c>
      <c r="F82" s="9">
        <v>0.9</v>
      </c>
      <c r="G82" s="8"/>
      <c r="H82" s="8"/>
      <c r="I82" s="2"/>
      <c r="J82" s="3"/>
      <c r="K82" s="7"/>
      <c r="L82" s="32"/>
    </row>
    <row r="83" spans="1:12" s="10" customFormat="1" ht="63.75" customHeight="1" x14ac:dyDescent="0.25">
      <c r="A83" s="7" t="s">
        <v>174</v>
      </c>
      <c r="B83" s="7" t="s">
        <v>181</v>
      </c>
      <c r="C83" s="7" t="s">
        <v>182</v>
      </c>
      <c r="D83" s="11" t="s">
        <v>26</v>
      </c>
      <c r="E83" s="12" t="s">
        <v>27</v>
      </c>
      <c r="F83" s="38">
        <v>0</v>
      </c>
      <c r="G83" s="8">
        <v>0</v>
      </c>
      <c r="H83" s="8">
        <v>0</v>
      </c>
      <c r="I83" s="9">
        <v>1</v>
      </c>
      <c r="J83" s="33">
        <v>1</v>
      </c>
      <c r="K83" s="7" t="s">
        <v>285</v>
      </c>
      <c r="L83" s="32"/>
    </row>
    <row r="84" spans="1:12" s="10" customFormat="1" ht="45" hidden="1" x14ac:dyDescent="0.25">
      <c r="A84" s="7" t="s">
        <v>183</v>
      </c>
      <c r="B84" s="7" t="s">
        <v>184</v>
      </c>
      <c r="C84" s="7" t="s">
        <v>185</v>
      </c>
      <c r="D84" s="8" t="s">
        <v>43</v>
      </c>
      <c r="E84" s="12" t="s">
        <v>47</v>
      </c>
      <c r="F84" s="9">
        <v>0.9</v>
      </c>
      <c r="G84" s="12"/>
      <c r="H84" s="12"/>
      <c r="I84" s="5"/>
      <c r="J84" s="3"/>
      <c r="K84" s="7"/>
    </row>
    <row r="85" spans="1:12" s="10" customFormat="1" ht="139.5" hidden="1" customHeight="1" x14ac:dyDescent="0.25">
      <c r="A85" s="7" t="s">
        <v>183</v>
      </c>
      <c r="B85" s="7" t="s">
        <v>186</v>
      </c>
      <c r="C85" s="7" t="s">
        <v>187</v>
      </c>
      <c r="D85" s="12" t="s">
        <v>18</v>
      </c>
      <c r="E85" s="12" t="s">
        <v>14</v>
      </c>
      <c r="F85" s="9">
        <v>0.9</v>
      </c>
      <c r="G85" s="12"/>
      <c r="H85" s="12"/>
      <c r="I85" s="4"/>
      <c r="J85" s="3"/>
      <c r="K85" s="7"/>
      <c r="L85" s="26"/>
    </row>
    <row r="86" spans="1:12" s="10" customFormat="1" ht="154.5" customHeight="1" x14ac:dyDescent="0.25">
      <c r="A86" s="7" t="s">
        <v>183</v>
      </c>
      <c r="B86" s="7" t="s">
        <v>188</v>
      </c>
      <c r="C86" s="7" t="s">
        <v>189</v>
      </c>
      <c r="D86" s="12" t="s">
        <v>18</v>
      </c>
      <c r="E86" s="12" t="s">
        <v>27</v>
      </c>
      <c r="F86" s="9">
        <v>0.9</v>
      </c>
      <c r="G86" s="8">
        <v>100</v>
      </c>
      <c r="H86" s="8">
        <v>90</v>
      </c>
      <c r="I86" s="4">
        <f>G86/H86</f>
        <v>1.1111111111111112</v>
      </c>
      <c r="J86" s="3">
        <f>I86/F86</f>
        <v>1.2345679012345678</v>
      </c>
      <c r="K86" s="7" t="s">
        <v>272</v>
      </c>
      <c r="L86" s="26"/>
    </row>
    <row r="87" spans="1:12" s="10" customFormat="1" ht="150" customHeight="1" x14ac:dyDescent="0.25">
      <c r="A87" s="7" t="s">
        <v>183</v>
      </c>
      <c r="B87" s="7" t="s">
        <v>190</v>
      </c>
      <c r="C87" s="7" t="s">
        <v>191</v>
      </c>
      <c r="D87" s="12" t="s">
        <v>18</v>
      </c>
      <c r="E87" s="12" t="s">
        <v>27</v>
      </c>
      <c r="F87" s="9">
        <v>0.9</v>
      </c>
      <c r="G87" s="8">
        <v>104</v>
      </c>
      <c r="H87" s="8">
        <v>90</v>
      </c>
      <c r="I87" s="4">
        <f>G87/H87</f>
        <v>1.1555555555555554</v>
      </c>
      <c r="J87" s="3">
        <f>I87/F87</f>
        <v>1.2839506172839505</v>
      </c>
      <c r="K87" s="7" t="s">
        <v>274</v>
      </c>
    </row>
    <row r="88" spans="1:12" s="10" customFormat="1" ht="45" x14ac:dyDescent="0.25">
      <c r="A88" s="7" t="s">
        <v>183</v>
      </c>
      <c r="B88" s="7" t="s">
        <v>192</v>
      </c>
      <c r="C88" s="7" t="s">
        <v>193</v>
      </c>
      <c r="D88" s="11" t="s">
        <v>26</v>
      </c>
      <c r="E88" s="12" t="s">
        <v>27</v>
      </c>
      <c r="F88" s="13">
        <v>0</v>
      </c>
      <c r="G88" s="8">
        <v>0</v>
      </c>
      <c r="H88" s="8">
        <v>0</v>
      </c>
      <c r="I88" s="9">
        <v>1</v>
      </c>
      <c r="J88" s="33">
        <v>1</v>
      </c>
      <c r="K88" s="7" t="s">
        <v>275</v>
      </c>
    </row>
    <row r="89" spans="1:12" s="10" customFormat="1" ht="45" hidden="1" x14ac:dyDescent="0.25">
      <c r="A89" s="7" t="s">
        <v>183</v>
      </c>
      <c r="B89" s="7" t="s">
        <v>194</v>
      </c>
      <c r="C89" s="7" t="s">
        <v>194</v>
      </c>
      <c r="D89" s="11" t="s">
        <v>26</v>
      </c>
      <c r="E89" s="12" t="s">
        <v>195</v>
      </c>
      <c r="F89" s="13">
        <v>0</v>
      </c>
      <c r="G89" s="8"/>
      <c r="H89" s="8"/>
      <c r="I89" s="5"/>
      <c r="J89" s="3"/>
      <c r="K89" s="7"/>
    </row>
    <row r="90" spans="1:12" s="10" customFormat="1" ht="135" hidden="1" x14ac:dyDescent="0.25">
      <c r="A90" s="11" t="s">
        <v>196</v>
      </c>
      <c r="B90" s="36" t="s">
        <v>197</v>
      </c>
      <c r="C90" s="7" t="s">
        <v>198</v>
      </c>
      <c r="D90" s="12" t="s">
        <v>13</v>
      </c>
      <c r="E90" s="12" t="s">
        <v>14</v>
      </c>
      <c r="F90" s="9">
        <v>1</v>
      </c>
      <c r="G90" s="12">
        <v>28</v>
      </c>
      <c r="H90" s="12">
        <v>28</v>
      </c>
      <c r="I90" s="5">
        <f t="shared" ref="I90:I98" si="0">G90/H90</f>
        <v>1</v>
      </c>
      <c r="J90" s="3">
        <f t="shared" ref="J90:J96" si="1">I90/F90</f>
        <v>1</v>
      </c>
      <c r="K90" s="7" t="s">
        <v>248</v>
      </c>
    </row>
    <row r="91" spans="1:12" s="10" customFormat="1" ht="206.25" hidden="1" customHeight="1" x14ac:dyDescent="0.25">
      <c r="A91" s="11" t="s">
        <v>196</v>
      </c>
      <c r="B91" s="7" t="s">
        <v>199</v>
      </c>
      <c r="C91" s="7" t="s">
        <v>200</v>
      </c>
      <c r="D91" s="8" t="s">
        <v>43</v>
      </c>
      <c r="E91" s="12" t="s">
        <v>19</v>
      </c>
      <c r="F91" s="9">
        <v>0.95</v>
      </c>
      <c r="G91" s="12">
        <v>21</v>
      </c>
      <c r="H91" s="12">
        <v>24</v>
      </c>
      <c r="I91" s="4">
        <f t="shared" si="0"/>
        <v>0.875</v>
      </c>
      <c r="J91" s="3">
        <f t="shared" si="1"/>
        <v>0.92105263157894746</v>
      </c>
      <c r="K91" s="7" t="s">
        <v>249</v>
      </c>
    </row>
    <row r="92" spans="1:12" s="10" customFormat="1" ht="89.25" hidden="1" customHeight="1" x14ac:dyDescent="0.25">
      <c r="A92" s="11" t="s">
        <v>196</v>
      </c>
      <c r="B92" s="7" t="s">
        <v>201</v>
      </c>
      <c r="C92" s="7" t="s">
        <v>202</v>
      </c>
      <c r="D92" s="12" t="s">
        <v>13</v>
      </c>
      <c r="E92" s="12" t="s">
        <v>14</v>
      </c>
      <c r="F92" s="9">
        <v>0.92</v>
      </c>
      <c r="G92" s="12">
        <v>203</v>
      </c>
      <c r="H92" s="12">
        <v>310</v>
      </c>
      <c r="I92" s="4">
        <f t="shared" si="0"/>
        <v>0.65483870967741931</v>
      </c>
      <c r="J92" s="3">
        <f t="shared" si="1"/>
        <v>0.71178120617110796</v>
      </c>
      <c r="K92" s="7" t="s">
        <v>250</v>
      </c>
    </row>
    <row r="93" spans="1:12" s="10" customFormat="1" ht="105" hidden="1" x14ac:dyDescent="0.25">
      <c r="A93" s="11" t="s">
        <v>196</v>
      </c>
      <c r="B93" s="7" t="s">
        <v>203</v>
      </c>
      <c r="C93" s="7" t="s">
        <v>204</v>
      </c>
      <c r="D93" s="12" t="s">
        <v>13</v>
      </c>
      <c r="E93" s="12" t="s">
        <v>14</v>
      </c>
      <c r="F93" s="9">
        <v>0.92</v>
      </c>
      <c r="G93" s="12">
        <v>9</v>
      </c>
      <c r="H93" s="12">
        <v>12</v>
      </c>
      <c r="I93" s="2">
        <f t="shared" si="0"/>
        <v>0.75</v>
      </c>
      <c r="J93" s="3">
        <f t="shared" si="1"/>
        <v>0.81521739130434778</v>
      </c>
      <c r="K93" s="7" t="s">
        <v>251</v>
      </c>
    </row>
    <row r="94" spans="1:12" s="10" customFormat="1" ht="60" hidden="1" x14ac:dyDescent="0.25">
      <c r="A94" s="11" t="s">
        <v>196</v>
      </c>
      <c r="B94" s="7" t="s">
        <v>205</v>
      </c>
      <c r="C94" s="7" t="s">
        <v>206</v>
      </c>
      <c r="D94" s="12" t="s">
        <v>13</v>
      </c>
      <c r="E94" s="12" t="s">
        <v>19</v>
      </c>
      <c r="F94" s="9">
        <v>0.9</v>
      </c>
      <c r="G94" s="12">
        <v>19</v>
      </c>
      <c r="H94" s="12">
        <v>19</v>
      </c>
      <c r="I94" s="5">
        <f t="shared" si="0"/>
        <v>1</v>
      </c>
      <c r="J94" s="3">
        <f t="shared" si="1"/>
        <v>1.1111111111111112</v>
      </c>
      <c r="K94" s="7" t="s">
        <v>252</v>
      </c>
    </row>
    <row r="95" spans="1:12" s="10" customFormat="1" ht="210" hidden="1" x14ac:dyDescent="0.25">
      <c r="A95" s="11" t="s">
        <v>196</v>
      </c>
      <c r="B95" s="7" t="s">
        <v>207</v>
      </c>
      <c r="C95" s="7" t="s">
        <v>208</v>
      </c>
      <c r="D95" s="12" t="s">
        <v>18</v>
      </c>
      <c r="E95" s="8" t="s">
        <v>19</v>
      </c>
      <c r="F95" s="9">
        <v>1</v>
      </c>
      <c r="G95" s="12">
        <v>6</v>
      </c>
      <c r="H95" s="12">
        <v>6</v>
      </c>
      <c r="I95" s="5">
        <f t="shared" si="0"/>
        <v>1</v>
      </c>
      <c r="J95" s="3">
        <f t="shared" si="1"/>
        <v>1</v>
      </c>
      <c r="K95" s="7" t="s">
        <v>253</v>
      </c>
    </row>
    <row r="96" spans="1:12" s="10" customFormat="1" ht="105" hidden="1" x14ac:dyDescent="0.25">
      <c r="A96" s="11" t="s">
        <v>196</v>
      </c>
      <c r="B96" s="7" t="s">
        <v>209</v>
      </c>
      <c r="C96" s="7" t="s">
        <v>210</v>
      </c>
      <c r="D96" s="12" t="s">
        <v>13</v>
      </c>
      <c r="E96" s="12" t="s">
        <v>19</v>
      </c>
      <c r="F96" s="9">
        <v>0.08</v>
      </c>
      <c r="G96" s="12">
        <v>7</v>
      </c>
      <c r="H96" s="12">
        <v>108</v>
      </c>
      <c r="I96" s="2">
        <f t="shared" si="0"/>
        <v>6.4814814814814811E-2</v>
      </c>
      <c r="J96" s="3">
        <f t="shared" si="1"/>
        <v>0.81018518518518512</v>
      </c>
      <c r="K96" s="7" t="s">
        <v>254</v>
      </c>
    </row>
    <row r="97" spans="1:12" s="10" customFormat="1" ht="120" hidden="1" x14ac:dyDescent="0.25">
      <c r="A97" s="11" t="s">
        <v>196</v>
      </c>
      <c r="B97" s="7" t="s">
        <v>211</v>
      </c>
      <c r="C97" s="7" t="s">
        <v>212</v>
      </c>
      <c r="D97" s="11" t="s">
        <v>26</v>
      </c>
      <c r="E97" s="12" t="s">
        <v>14</v>
      </c>
      <c r="F97" s="13">
        <v>0</v>
      </c>
      <c r="G97" s="12">
        <v>0</v>
      </c>
      <c r="H97" s="12">
        <v>7</v>
      </c>
      <c r="I97" s="12">
        <v>0</v>
      </c>
      <c r="J97" s="3">
        <v>1</v>
      </c>
      <c r="K97" s="7" t="s">
        <v>255</v>
      </c>
    </row>
    <row r="98" spans="1:12" s="10" customFormat="1" ht="99" hidden="1" customHeight="1" x14ac:dyDescent="0.25">
      <c r="A98" s="11" t="s">
        <v>196</v>
      </c>
      <c r="B98" s="7" t="s">
        <v>213</v>
      </c>
      <c r="C98" s="7" t="s">
        <v>214</v>
      </c>
      <c r="D98" s="11" t="s">
        <v>26</v>
      </c>
      <c r="E98" s="12" t="s">
        <v>195</v>
      </c>
      <c r="F98" s="13">
        <v>0</v>
      </c>
      <c r="G98" s="12">
        <v>0</v>
      </c>
      <c r="H98" s="12">
        <v>69</v>
      </c>
      <c r="I98" s="5">
        <f t="shared" si="0"/>
        <v>0</v>
      </c>
      <c r="J98" s="3">
        <v>1</v>
      </c>
      <c r="K98" s="7" t="s">
        <v>256</v>
      </c>
    </row>
    <row r="99" spans="1:12" s="10" customFormat="1" ht="45" hidden="1" x14ac:dyDescent="0.25">
      <c r="A99" s="11" t="s">
        <v>215</v>
      </c>
      <c r="B99" s="7" t="s">
        <v>216</v>
      </c>
      <c r="C99" s="7" t="s">
        <v>217</v>
      </c>
      <c r="D99" s="12" t="s">
        <v>13</v>
      </c>
      <c r="E99" s="12" t="s">
        <v>14</v>
      </c>
      <c r="F99" s="9">
        <v>0.9</v>
      </c>
      <c r="G99" s="12"/>
      <c r="H99" s="12"/>
      <c r="I99" s="2"/>
      <c r="J99" s="3"/>
      <c r="K99" s="7"/>
    </row>
    <row r="100" spans="1:12" s="10" customFormat="1" ht="221.25" hidden="1" customHeight="1" x14ac:dyDescent="0.25">
      <c r="A100" s="11" t="s">
        <v>215</v>
      </c>
      <c r="B100" s="7" t="s">
        <v>218</v>
      </c>
      <c r="C100" s="7" t="s">
        <v>219</v>
      </c>
      <c r="D100" s="12" t="s">
        <v>18</v>
      </c>
      <c r="E100" s="12" t="s">
        <v>14</v>
      </c>
      <c r="F100" s="9">
        <v>0.9</v>
      </c>
      <c r="G100" s="12"/>
      <c r="H100" s="12"/>
      <c r="I100" s="2"/>
      <c r="J100" s="3"/>
      <c r="K100" s="7"/>
      <c r="L100" s="26"/>
    </row>
    <row r="101" spans="1:12" s="10" customFormat="1" ht="158.25" hidden="1" customHeight="1" x14ac:dyDescent="0.25">
      <c r="A101" s="11" t="s">
        <v>215</v>
      </c>
      <c r="B101" s="7" t="s">
        <v>220</v>
      </c>
      <c r="C101" s="7" t="s">
        <v>221</v>
      </c>
      <c r="D101" s="12" t="s">
        <v>18</v>
      </c>
      <c r="E101" s="12" t="s">
        <v>14</v>
      </c>
      <c r="F101" s="9">
        <v>0.2</v>
      </c>
      <c r="G101" s="35"/>
      <c r="H101" s="35"/>
      <c r="I101" s="31"/>
      <c r="J101" s="3"/>
      <c r="K101" s="7"/>
    </row>
    <row r="102" spans="1:12" s="10" customFormat="1" ht="162" customHeight="1" x14ac:dyDescent="0.25">
      <c r="A102" s="11" t="s">
        <v>215</v>
      </c>
      <c r="B102" s="7" t="s">
        <v>222</v>
      </c>
      <c r="C102" s="8" t="s">
        <v>223</v>
      </c>
      <c r="D102" s="12" t="s">
        <v>18</v>
      </c>
      <c r="E102" s="12" t="s">
        <v>27</v>
      </c>
      <c r="F102" s="35">
        <v>80</v>
      </c>
      <c r="G102" s="8">
        <v>195</v>
      </c>
      <c r="H102" s="8">
        <v>1</v>
      </c>
      <c r="I102" s="47">
        <v>195</v>
      </c>
      <c r="J102" s="3">
        <f>I102/F102</f>
        <v>2.4375</v>
      </c>
      <c r="K102" s="7" t="s">
        <v>276</v>
      </c>
    </row>
    <row r="103" spans="1:12" s="10" customFormat="1" ht="30" hidden="1" x14ac:dyDescent="0.25">
      <c r="A103" s="11" t="s">
        <v>215</v>
      </c>
      <c r="B103" s="7" t="s">
        <v>224</v>
      </c>
      <c r="C103" s="8" t="s">
        <v>225</v>
      </c>
      <c r="D103" s="15" t="s">
        <v>26</v>
      </c>
      <c r="E103" s="11" t="s">
        <v>233</v>
      </c>
      <c r="F103" s="16">
        <v>0</v>
      </c>
      <c r="G103" s="17"/>
      <c r="H103" s="17"/>
      <c r="I103" s="17"/>
      <c r="J103" s="17"/>
      <c r="K103" s="17"/>
    </row>
    <row r="104" spans="1:12" s="10" customFormat="1" ht="41.25" customHeight="1" x14ac:dyDescent="0.25">
      <c r="A104" s="11" t="s">
        <v>40</v>
      </c>
      <c r="B104" s="7" t="s">
        <v>226</v>
      </c>
      <c r="C104" s="7" t="s">
        <v>227</v>
      </c>
      <c r="D104" s="15" t="s">
        <v>26</v>
      </c>
      <c r="E104" s="16" t="s">
        <v>27</v>
      </c>
      <c r="F104" s="13">
        <v>0</v>
      </c>
      <c r="G104" s="12">
        <v>0</v>
      </c>
      <c r="H104" s="12">
        <v>202</v>
      </c>
      <c r="I104" s="12">
        <f>G104/H104</f>
        <v>0</v>
      </c>
      <c r="J104" s="5">
        <f>100%</f>
        <v>1</v>
      </c>
      <c r="K104" s="7" t="s">
        <v>292</v>
      </c>
    </row>
    <row r="105" spans="1:12" s="10" customFormat="1" ht="77.25" customHeight="1" x14ac:dyDescent="0.25">
      <c r="A105" s="11" t="s">
        <v>40</v>
      </c>
      <c r="B105" s="7" t="s">
        <v>228</v>
      </c>
      <c r="C105" s="7" t="s">
        <v>229</v>
      </c>
      <c r="D105" s="15" t="s">
        <v>26</v>
      </c>
      <c r="E105" s="16" t="s">
        <v>27</v>
      </c>
      <c r="F105" s="16">
        <v>0</v>
      </c>
      <c r="G105" s="16">
        <v>0</v>
      </c>
      <c r="H105" s="16">
        <v>0</v>
      </c>
      <c r="I105" s="5">
        <f>100%</f>
        <v>1</v>
      </c>
      <c r="J105" s="5">
        <v>1</v>
      </c>
      <c r="K105" s="7" t="s">
        <v>303</v>
      </c>
    </row>
    <row r="106" spans="1:12" hidden="1" x14ac:dyDescent="0.25">
      <c r="B106" t="s">
        <v>240</v>
      </c>
    </row>
    <row r="107" spans="1:12" hidden="1" x14ac:dyDescent="0.25">
      <c r="C107" s="45" t="s">
        <v>291</v>
      </c>
    </row>
  </sheetData>
  <autoFilter ref="A2:K107">
    <filterColumn colId="4">
      <filters>
        <filter val="Cada vez que se requiera"/>
        <filter val="Mensual"/>
      </filters>
    </filterColumn>
  </autoFilter>
  <mergeCells count="9">
    <mergeCell ref="G1:I1"/>
    <mergeCell ref="J1:J2"/>
    <mergeCell ref="K1:K2"/>
    <mergeCell ref="A1:A2"/>
    <mergeCell ref="B1:B2"/>
    <mergeCell ref="C1:C2"/>
    <mergeCell ref="D1:D2"/>
    <mergeCell ref="E1:E2"/>
    <mergeCell ref="F1:F2"/>
  </mergeCells>
  <conditionalFormatting sqref="A1">
    <cfRule type="containsErrors" dxfId="7" priority="8">
      <formula>ISERROR(A1)</formula>
    </cfRule>
  </conditionalFormatting>
  <conditionalFormatting sqref="B1 D1">
    <cfRule type="containsErrors" dxfId="6" priority="7">
      <formula>ISERROR(B1)</formula>
    </cfRule>
  </conditionalFormatting>
  <conditionalFormatting sqref="E1">
    <cfRule type="containsErrors" dxfId="5" priority="6">
      <formula>ISERROR(E1)</formula>
    </cfRule>
  </conditionalFormatting>
  <conditionalFormatting sqref="F1">
    <cfRule type="containsErrors" dxfId="4" priority="5">
      <formula>ISERROR(F1)</formula>
    </cfRule>
  </conditionalFormatting>
  <conditionalFormatting sqref="K1">
    <cfRule type="containsErrors" dxfId="3" priority="3">
      <formula>ISERROR(K1)</formula>
    </cfRule>
  </conditionalFormatting>
  <conditionalFormatting sqref="J1">
    <cfRule type="containsErrors" dxfId="2" priority="4">
      <formula>ISERROR(J1)</formula>
    </cfRule>
  </conditionalFormatting>
  <conditionalFormatting sqref="C1">
    <cfRule type="containsErrors" dxfId="1" priority="2">
      <formula>ISERROR(C1)</formula>
    </cfRule>
  </conditionalFormatting>
  <conditionalFormatting sqref="I2">
    <cfRule type="containsErrors" dxfId="0" priority="1">
      <formula>ISERROR(I2)</formula>
    </cfRule>
  </conditionalFormatting>
  <hyperlinks>
    <hyperlink ref="B80" r:id="rId1" display="https://isolucion.idrd.gov.co/Isolucion4IDRD/Medicion/frmValorIndicador.aspx?Accion=Editar&amp;CodIndicador=MTYwNg=="/>
    <hyperlink ref="B83" r:id="rId2" display="https://isolucion.idrd.gov.co/Isolucion4IDRD/Medicion/frmValorIndicador.aspx?Accion=Editar&amp;CodIndicador=MTYxOQ=="/>
    <hyperlink ref="B22" r:id="rId3" display="https://isolucion.idrd.gov.co/Isolucion4IDRD/Medicion/frmValorIndicador.aspx?Accion=Editar&amp;CodIndicador=MTYyMQ=="/>
    <hyperlink ref="B23" r:id="rId4" display="https://isolucion.idrd.gov.co/Isolucion4IDRD/Medicion/frmValorIndicador.aspx?Accion=Editar&amp;CodIndicador=MTYyMw=="/>
    <hyperlink ref="B24" r:id="rId5" display="https://isolucion.idrd.gov.co/Isolucion4IDRD/Medicion/frmValorIndicador.aspx?Accion=Editar&amp;CodIndicador=MTYyNA=="/>
    <hyperlink ref="B25" r:id="rId6" display="https://isolucion.idrd.gov.co/Isolucion4IDRD/Medicion/frmValorIndicador.aspx?Accion=Editar&amp;CodIndicador=MTYyMg=="/>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workbookViewId="0">
      <selection activeCell="A16" sqref="A16"/>
    </sheetView>
  </sheetViews>
  <sheetFormatPr baseColWidth="10" defaultRowHeight="15" x14ac:dyDescent="0.25"/>
  <cols>
    <col min="1" max="1" width="34.140625" customWidth="1"/>
  </cols>
  <sheetData>
    <row r="2" spans="1:3" x14ac:dyDescent="0.25">
      <c r="A2" s="41" t="s">
        <v>259</v>
      </c>
      <c r="B2" s="42">
        <v>81</v>
      </c>
    </row>
    <row r="3" spans="1:3" x14ac:dyDescent="0.25">
      <c r="A3" s="41" t="s">
        <v>264</v>
      </c>
      <c r="B3" s="42">
        <v>67</v>
      </c>
    </row>
    <row r="4" spans="1:3" x14ac:dyDescent="0.25">
      <c r="A4" s="41" t="s">
        <v>265</v>
      </c>
      <c r="B4" s="42">
        <v>14</v>
      </c>
    </row>
    <row r="5" spans="1:3" x14ac:dyDescent="0.25">
      <c r="A5" s="26"/>
      <c r="B5" s="10"/>
    </row>
    <row r="8" spans="1:3" x14ac:dyDescent="0.25">
      <c r="C8" s="39"/>
    </row>
    <row r="9" spans="1:3" x14ac:dyDescent="0.25">
      <c r="B9" s="39"/>
    </row>
    <row r="10" spans="1:3" x14ac:dyDescent="0.25">
      <c r="A10" t="s">
        <v>266</v>
      </c>
    </row>
    <row r="11" spans="1:3" x14ac:dyDescent="0.25">
      <c r="A11" t="s">
        <v>263</v>
      </c>
    </row>
    <row r="12" spans="1:3" x14ac:dyDescent="0.25">
      <c r="A12" t="s">
        <v>260</v>
      </c>
      <c r="B12">
        <v>56</v>
      </c>
      <c r="C12" s="40">
        <f>B12/B15</f>
        <v>0.83582089552238803</v>
      </c>
    </row>
    <row r="13" spans="1:3" x14ac:dyDescent="0.25">
      <c r="A13" t="s">
        <v>261</v>
      </c>
      <c r="B13">
        <v>9</v>
      </c>
      <c r="C13" s="40">
        <f>B13/B15</f>
        <v>0.13432835820895522</v>
      </c>
    </row>
    <row r="14" spans="1:3" x14ac:dyDescent="0.25">
      <c r="A14" t="s">
        <v>262</v>
      </c>
      <c r="B14">
        <v>2</v>
      </c>
      <c r="C14" s="40">
        <f>B14/B15</f>
        <v>2.9850746268656716E-2</v>
      </c>
    </row>
    <row r="15" spans="1:3" x14ac:dyDescent="0.25">
      <c r="B15">
        <f>SUM(B12:B14)</f>
        <v>67</v>
      </c>
      <c r="C15" s="39"/>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JULIO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Alba Lucero Rodriguez Becerra</cp:lastModifiedBy>
  <dcterms:created xsi:type="dcterms:W3CDTF">2021-06-28T15:47:31Z</dcterms:created>
  <dcterms:modified xsi:type="dcterms:W3CDTF">2021-08-19T16:54:24Z</dcterms:modified>
</cp:coreProperties>
</file>